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学生名单与人数统计\202309\"/>
    </mc:Choice>
  </mc:AlternateContent>
  <bookViews>
    <workbookView xWindow="0" yWindow="0" windowWidth="19440" windowHeight="12255"/>
  </bookViews>
  <sheets>
    <sheet name="20230928" sheetId="3" r:id="rId1"/>
  </sheets>
  <definedNames>
    <definedName name="_xlnm._FilterDatabase" localSheetId="0" hidden="1">'20230928'!$A$5:$O$5</definedName>
    <definedName name="PO_MAIN_SEND" localSheetId="0">'20230928'!$A$64</definedName>
    <definedName name="PO_TITLE" localSheetId="0">'20230928'!$A$60</definedName>
    <definedName name="_xlnm.Print_Titles" localSheetId="0">'20230928'!$1:$5</definedName>
  </definedNames>
  <calcPr calcId="162913"/>
</workbook>
</file>

<file path=xl/calcChain.xml><?xml version="1.0" encoding="utf-8"?>
<calcChain xmlns="http://schemas.openxmlformats.org/spreadsheetml/2006/main">
  <c r="M244" i="3" l="1"/>
  <c r="L244" i="3"/>
  <c r="K244" i="3"/>
  <c r="J244" i="3"/>
  <c r="I244" i="3"/>
  <c r="H244" i="3"/>
  <c r="G244" i="3"/>
  <c r="F244" i="3"/>
  <c r="E244" i="3"/>
  <c r="D244" i="3"/>
  <c r="C244" i="3"/>
  <c r="B244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M242" i="3"/>
  <c r="L242" i="3"/>
  <c r="K242" i="3"/>
  <c r="J242" i="3"/>
  <c r="I242" i="3"/>
  <c r="H242" i="3"/>
  <c r="G242" i="3"/>
  <c r="F242" i="3"/>
  <c r="E242" i="3"/>
  <c r="D242" i="3"/>
  <c r="B242" i="3"/>
  <c r="B245" i="3" s="1"/>
  <c r="C242" i="3"/>
  <c r="O243" i="3"/>
  <c r="N242" i="3" l="1"/>
  <c r="O242" i="3"/>
  <c r="O244" i="3"/>
  <c r="N244" i="3"/>
  <c r="N243" i="3"/>
  <c r="M245" i="3"/>
  <c r="L245" i="3"/>
  <c r="K245" i="3"/>
  <c r="J245" i="3"/>
  <c r="I245" i="3"/>
  <c r="H245" i="3"/>
  <c r="G245" i="3"/>
  <c r="F245" i="3"/>
  <c r="E245" i="3"/>
  <c r="D245" i="3"/>
  <c r="C245" i="3"/>
  <c r="O239" i="3"/>
  <c r="N239" i="3"/>
  <c r="O235" i="3"/>
  <c r="N235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O240" i="3"/>
  <c r="N240" i="3"/>
  <c r="O232" i="3"/>
  <c r="N232" i="3"/>
  <c r="M236" i="3"/>
  <c r="L236" i="3"/>
  <c r="K236" i="3"/>
  <c r="J236" i="3"/>
  <c r="I236" i="3"/>
  <c r="H236" i="3"/>
  <c r="G236" i="3"/>
  <c r="F236" i="3"/>
  <c r="E236" i="3"/>
  <c r="D236" i="3"/>
  <c r="C236" i="3"/>
  <c r="O236" i="3" s="1"/>
  <c r="B236" i="3"/>
  <c r="N236" i="3" s="1"/>
  <c r="M233" i="3"/>
  <c r="L233" i="3"/>
  <c r="K233" i="3"/>
  <c r="J233" i="3"/>
  <c r="I233" i="3"/>
  <c r="H233" i="3"/>
  <c r="G233" i="3"/>
  <c r="F233" i="3"/>
  <c r="E233" i="3"/>
  <c r="D233" i="3"/>
  <c r="C233" i="3"/>
  <c r="B233" i="3"/>
  <c r="O233" i="3"/>
  <c r="N233" i="3"/>
  <c r="O212" i="3"/>
  <c r="N212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N213" i="3" s="1"/>
  <c r="O213" i="3"/>
  <c r="O207" i="3"/>
  <c r="N207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N208" i="3" s="1"/>
  <c r="O208" i="3"/>
  <c r="O194" i="3"/>
  <c r="N194" i="3"/>
  <c r="N190" i="3"/>
  <c r="O190" i="3"/>
  <c r="M195" i="3"/>
  <c r="L195" i="3"/>
  <c r="K195" i="3"/>
  <c r="J195" i="3"/>
  <c r="I195" i="3"/>
  <c r="H195" i="3"/>
  <c r="G195" i="3"/>
  <c r="F195" i="3"/>
  <c r="E195" i="3"/>
  <c r="D195" i="3"/>
  <c r="C195" i="3"/>
  <c r="O195" i="3" s="1"/>
  <c r="B195" i="3"/>
  <c r="N195" i="3" s="1"/>
  <c r="N173" i="3"/>
  <c r="O173" i="3"/>
  <c r="O171" i="3"/>
  <c r="N171" i="3"/>
  <c r="B174" i="3"/>
  <c r="M174" i="3"/>
  <c r="L174" i="3"/>
  <c r="K174" i="3"/>
  <c r="J174" i="3"/>
  <c r="I174" i="3"/>
  <c r="H174" i="3"/>
  <c r="G174" i="3"/>
  <c r="F174" i="3"/>
  <c r="E174" i="3"/>
  <c r="D174" i="3"/>
  <c r="N174" i="3" s="1"/>
  <c r="C174" i="3"/>
  <c r="O174" i="3" s="1"/>
  <c r="O153" i="3"/>
  <c r="N153" i="3"/>
  <c r="N245" i="3" l="1"/>
  <c r="O245" i="3"/>
  <c r="M154" i="3" l="1"/>
  <c r="L154" i="3"/>
  <c r="K154" i="3"/>
  <c r="J154" i="3"/>
  <c r="I154" i="3"/>
  <c r="H154" i="3"/>
  <c r="G154" i="3"/>
  <c r="F154" i="3"/>
  <c r="E154" i="3"/>
  <c r="D154" i="3"/>
  <c r="C154" i="3"/>
  <c r="O154" i="3" s="1"/>
  <c r="B154" i="3"/>
  <c r="O133" i="3"/>
  <c r="N133" i="3"/>
  <c r="M134" i="3"/>
  <c r="L134" i="3"/>
  <c r="K134" i="3"/>
  <c r="J134" i="3"/>
  <c r="I134" i="3"/>
  <c r="H134" i="3"/>
  <c r="G134" i="3"/>
  <c r="F134" i="3"/>
  <c r="E134" i="3"/>
  <c r="O134" i="3" s="1"/>
  <c r="D134" i="3"/>
  <c r="C134" i="3"/>
  <c r="B134" i="3"/>
  <c r="N134" i="3" s="1"/>
  <c r="O118" i="3"/>
  <c r="N118" i="3"/>
  <c r="B119" i="3"/>
  <c r="M119" i="3"/>
  <c r="L119" i="3"/>
  <c r="K119" i="3"/>
  <c r="J119" i="3"/>
  <c r="I119" i="3"/>
  <c r="H119" i="3"/>
  <c r="G119" i="3"/>
  <c r="F119" i="3"/>
  <c r="E119" i="3"/>
  <c r="D119" i="3"/>
  <c r="C119" i="3"/>
  <c r="O105" i="3"/>
  <c r="N105" i="3"/>
  <c r="O107" i="3"/>
  <c r="N107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O108" i="3"/>
  <c r="O73" i="3"/>
  <c r="N73" i="3"/>
  <c r="M74" i="3"/>
  <c r="L74" i="3"/>
  <c r="K74" i="3"/>
  <c r="J74" i="3"/>
  <c r="I74" i="3"/>
  <c r="H74" i="3"/>
  <c r="G74" i="3"/>
  <c r="F74" i="3"/>
  <c r="E74" i="3"/>
  <c r="D74" i="3"/>
  <c r="C74" i="3"/>
  <c r="O74" i="3" s="1"/>
  <c r="B74" i="3"/>
  <c r="O36" i="3"/>
  <c r="M37" i="3"/>
  <c r="N36" i="3"/>
  <c r="B37" i="3"/>
  <c r="N108" i="3" l="1"/>
  <c r="N74" i="3"/>
  <c r="N154" i="3"/>
  <c r="O119" i="3"/>
  <c r="N119" i="3"/>
  <c r="K37" i="3" l="1"/>
  <c r="J37" i="3"/>
  <c r="I37" i="3"/>
  <c r="H37" i="3"/>
  <c r="G37" i="3"/>
  <c r="F37" i="3"/>
  <c r="E37" i="3"/>
  <c r="D37" i="3"/>
  <c r="C37" i="3"/>
  <c r="L37" i="3"/>
  <c r="O37" i="3" l="1"/>
  <c r="N37" i="3"/>
</calcChain>
</file>

<file path=xl/sharedStrings.xml><?xml version="1.0" encoding="utf-8"?>
<sst xmlns="http://schemas.openxmlformats.org/spreadsheetml/2006/main" count="840" uniqueCount="804">
  <si>
    <t>2018</t>
  </si>
  <si>
    <t>2019</t>
  </si>
  <si>
    <t>2020</t>
  </si>
  <si>
    <t>0111181</t>
  </si>
  <si>
    <t>0111182</t>
  </si>
  <si>
    <t>0111183</t>
  </si>
  <si>
    <t>0111184</t>
  </si>
  <si>
    <t>0111191</t>
  </si>
  <si>
    <t>0111192</t>
  </si>
  <si>
    <t>0111193</t>
  </si>
  <si>
    <t>0111194</t>
  </si>
  <si>
    <t>0111201</t>
  </si>
  <si>
    <t>0111202</t>
  </si>
  <si>
    <t>0111203</t>
  </si>
  <si>
    <t>0111204</t>
  </si>
  <si>
    <t>0111211</t>
  </si>
  <si>
    <t>0111212</t>
  </si>
  <si>
    <t>0111213</t>
  </si>
  <si>
    <t>0111221</t>
  </si>
  <si>
    <t>0111222</t>
  </si>
  <si>
    <t>0111223</t>
  </si>
  <si>
    <t>0111231</t>
  </si>
  <si>
    <t>0111232</t>
  </si>
  <si>
    <t>0111233</t>
  </si>
  <si>
    <t>0111234</t>
  </si>
  <si>
    <t>0112181</t>
  </si>
  <si>
    <t>0112182</t>
  </si>
  <si>
    <t>0112183</t>
  </si>
  <si>
    <t>0112191</t>
  </si>
  <si>
    <t>0112192</t>
  </si>
  <si>
    <t>0112193</t>
  </si>
  <si>
    <t>0112194</t>
  </si>
  <si>
    <t>0116181</t>
  </si>
  <si>
    <t>0116191</t>
  </si>
  <si>
    <t>0116192</t>
  </si>
  <si>
    <t>0116201</t>
  </si>
  <si>
    <t>0116202</t>
  </si>
  <si>
    <t>0116203</t>
  </si>
  <si>
    <t>0117181</t>
  </si>
  <si>
    <t>0117182</t>
  </si>
  <si>
    <t>0117191</t>
  </si>
  <si>
    <t>0117192</t>
  </si>
  <si>
    <t>0117201</t>
  </si>
  <si>
    <t>0117202</t>
  </si>
  <si>
    <t>0117203</t>
  </si>
  <si>
    <t>0117211</t>
  </si>
  <si>
    <t>0117212</t>
  </si>
  <si>
    <t>0117213</t>
  </si>
  <si>
    <t>0117221</t>
  </si>
  <si>
    <t>0117222</t>
  </si>
  <si>
    <t>0117223</t>
  </si>
  <si>
    <t>0117231</t>
  </si>
  <si>
    <t>0117232</t>
  </si>
  <si>
    <t>0117233</t>
  </si>
  <si>
    <t>0118201</t>
  </si>
  <si>
    <t>0118202</t>
  </si>
  <si>
    <t>0118203</t>
  </si>
  <si>
    <t>0118211</t>
  </si>
  <si>
    <t>0118212</t>
  </si>
  <si>
    <t>0118221</t>
  </si>
  <si>
    <t>0118222</t>
  </si>
  <si>
    <t>0118231</t>
  </si>
  <si>
    <t>0118232</t>
  </si>
  <si>
    <t>0119211</t>
  </si>
  <si>
    <t>0119212</t>
  </si>
  <si>
    <t>0119213</t>
  </si>
  <si>
    <t>0119221</t>
  </si>
  <si>
    <t>0119222</t>
  </si>
  <si>
    <t>0119223</t>
  </si>
  <si>
    <t>0119231</t>
  </si>
  <si>
    <t>0119232</t>
  </si>
  <si>
    <t>0119233</t>
  </si>
  <si>
    <t>0615181</t>
  </si>
  <si>
    <t>0615182</t>
  </si>
  <si>
    <t>0615184</t>
  </si>
  <si>
    <t>0615191</t>
  </si>
  <si>
    <t>0615192</t>
  </si>
  <si>
    <t>0615193</t>
  </si>
  <si>
    <t>0615201</t>
  </si>
  <si>
    <t>0615202</t>
  </si>
  <si>
    <t>0615203</t>
  </si>
  <si>
    <t>0615204</t>
  </si>
  <si>
    <t>0615205</t>
  </si>
  <si>
    <t>0615211</t>
  </si>
  <si>
    <t>0615212</t>
  </si>
  <si>
    <t>0615213</t>
  </si>
  <si>
    <t>0615214</t>
  </si>
  <si>
    <t>0615215</t>
  </si>
  <si>
    <t>0615221</t>
  </si>
  <si>
    <t>0615222</t>
  </si>
  <si>
    <t>0615223</t>
  </si>
  <si>
    <t>0615224</t>
  </si>
  <si>
    <t>0615225</t>
  </si>
  <si>
    <t>0615231</t>
  </si>
  <si>
    <t>0615232</t>
  </si>
  <si>
    <t>0615233</t>
  </si>
  <si>
    <t>0615234</t>
  </si>
  <si>
    <t>0615235</t>
  </si>
  <si>
    <t>0616181</t>
  </si>
  <si>
    <t>0616182</t>
  </si>
  <si>
    <t>0616191</t>
  </si>
  <si>
    <t>0616192</t>
  </si>
  <si>
    <t>0616193</t>
  </si>
  <si>
    <t>0616201</t>
  </si>
  <si>
    <t>0616202</t>
  </si>
  <si>
    <t>0616203</t>
  </si>
  <si>
    <t>0616211</t>
  </si>
  <si>
    <t>0616212</t>
  </si>
  <si>
    <t>0616213</t>
  </si>
  <si>
    <t>0616221</t>
  </si>
  <si>
    <t>0616222</t>
  </si>
  <si>
    <t>0616223</t>
  </si>
  <si>
    <t>0616231</t>
  </si>
  <si>
    <t>0616232</t>
  </si>
  <si>
    <t>0616233</t>
  </si>
  <si>
    <t>0616234</t>
  </si>
  <si>
    <t>0621181</t>
  </si>
  <si>
    <t>0621182</t>
  </si>
  <si>
    <t>0211181</t>
  </si>
  <si>
    <t>0211191</t>
  </si>
  <si>
    <t>0211192</t>
  </si>
  <si>
    <t>0211201</t>
  </si>
  <si>
    <t>0211202</t>
  </si>
  <si>
    <t>0211211</t>
  </si>
  <si>
    <t>0211212</t>
  </si>
  <si>
    <t>0211213</t>
  </si>
  <si>
    <t>0211221</t>
  </si>
  <si>
    <t>0211222</t>
  </si>
  <si>
    <t>0211223</t>
  </si>
  <si>
    <t>0212181</t>
  </si>
  <si>
    <t>0212182</t>
  </si>
  <si>
    <t>0212183</t>
  </si>
  <si>
    <t>0212191</t>
  </si>
  <si>
    <t>0212192</t>
  </si>
  <si>
    <t>0212193</t>
  </si>
  <si>
    <t>0212194</t>
  </si>
  <si>
    <t>0212195</t>
  </si>
  <si>
    <t>0212201</t>
  </si>
  <si>
    <t>0212202</t>
  </si>
  <si>
    <t>0212203</t>
  </si>
  <si>
    <t>0212204</t>
  </si>
  <si>
    <t>0212205</t>
  </si>
  <si>
    <t>0212211</t>
  </si>
  <si>
    <t>0212212</t>
  </si>
  <si>
    <t>0212213</t>
  </si>
  <si>
    <t>0212214</t>
  </si>
  <si>
    <t>0212221</t>
  </si>
  <si>
    <t>0212222</t>
  </si>
  <si>
    <t>0212223</t>
  </si>
  <si>
    <t>0212224</t>
  </si>
  <si>
    <t>0213182</t>
  </si>
  <si>
    <t>0213191</t>
  </si>
  <si>
    <t>0213192</t>
  </si>
  <si>
    <t>0213193</t>
  </si>
  <si>
    <t>0213201</t>
  </si>
  <si>
    <t>0213202</t>
  </si>
  <si>
    <t>0213203</t>
  </si>
  <si>
    <t>0213211</t>
  </si>
  <si>
    <t>0213212</t>
  </si>
  <si>
    <t>0213213</t>
  </si>
  <si>
    <t>0213221</t>
  </si>
  <si>
    <t>0213222</t>
  </si>
  <si>
    <t>0213223</t>
  </si>
  <si>
    <t>0214231</t>
  </si>
  <si>
    <t>0214232</t>
  </si>
  <si>
    <t>0215191</t>
  </si>
  <si>
    <t>0215192</t>
  </si>
  <si>
    <t>0215193</t>
  </si>
  <si>
    <t>0215201</t>
  </si>
  <si>
    <t>0215202</t>
  </si>
  <si>
    <t>0215203</t>
  </si>
  <si>
    <t>0215211</t>
  </si>
  <si>
    <t>0215221</t>
  </si>
  <si>
    <t>0217181</t>
  </si>
  <si>
    <t>0217191</t>
  </si>
  <si>
    <t>0217201</t>
  </si>
  <si>
    <t>0217211</t>
  </si>
  <si>
    <t>0217221</t>
  </si>
  <si>
    <t>0218211</t>
  </si>
  <si>
    <t>0218212</t>
  </si>
  <si>
    <t>0218221</t>
  </si>
  <si>
    <t>0218222</t>
  </si>
  <si>
    <t>0221182</t>
  </si>
  <si>
    <t>0222181</t>
  </si>
  <si>
    <t>0222182</t>
  </si>
  <si>
    <t>0281231</t>
  </si>
  <si>
    <t>0281232</t>
  </si>
  <si>
    <t>0281233</t>
  </si>
  <si>
    <t>0281234</t>
  </si>
  <si>
    <t>0281235</t>
  </si>
  <si>
    <t>0281236</t>
  </si>
  <si>
    <t>0281237</t>
  </si>
  <si>
    <t>0281238</t>
  </si>
  <si>
    <t>0281239</t>
  </si>
  <si>
    <t>028123A</t>
  </si>
  <si>
    <t>028123B</t>
  </si>
  <si>
    <t>028123C</t>
  </si>
  <si>
    <t>028123D</t>
  </si>
  <si>
    <t>028123E</t>
  </si>
  <si>
    <t>0311201</t>
  </si>
  <si>
    <t>0311202</t>
  </si>
  <si>
    <t>0311211</t>
  </si>
  <si>
    <t>0311212</t>
  </si>
  <si>
    <t>0311221</t>
  </si>
  <si>
    <t>0311222</t>
  </si>
  <si>
    <t>0312182</t>
  </si>
  <si>
    <t>0312192</t>
  </si>
  <si>
    <t>0312201</t>
  </si>
  <si>
    <t>0312202</t>
  </si>
  <si>
    <t>0312211</t>
  </si>
  <si>
    <t>0312212</t>
  </si>
  <si>
    <t>0312221</t>
  </si>
  <si>
    <t>0312222</t>
  </si>
  <si>
    <t>0312231</t>
  </si>
  <si>
    <t>0312232</t>
  </si>
  <si>
    <t>0313191</t>
  </si>
  <si>
    <t>0313192</t>
  </si>
  <si>
    <t>0313201</t>
  </si>
  <si>
    <t>0313202</t>
  </si>
  <si>
    <t>0313211</t>
  </si>
  <si>
    <t>0313212</t>
  </si>
  <si>
    <t>0313221</t>
  </si>
  <si>
    <t>0313222</t>
  </si>
  <si>
    <t>0313231</t>
  </si>
  <si>
    <t>0313232</t>
  </si>
  <si>
    <t>0314182</t>
  </si>
  <si>
    <t>0314192</t>
  </si>
  <si>
    <t>0314201</t>
  </si>
  <si>
    <t>0314202</t>
  </si>
  <si>
    <t>0314211</t>
  </si>
  <si>
    <t>0314212</t>
  </si>
  <si>
    <t>0314221</t>
  </si>
  <si>
    <t>0314222</t>
  </si>
  <si>
    <t>0314231</t>
  </si>
  <si>
    <t>0314232</t>
  </si>
  <si>
    <t>0315181</t>
  </si>
  <si>
    <t>0315191</t>
  </si>
  <si>
    <t>0315192</t>
  </si>
  <si>
    <t>0315201</t>
  </si>
  <si>
    <t>0315202</t>
  </si>
  <si>
    <t>0315211</t>
  </si>
  <si>
    <t>0315212</t>
  </si>
  <si>
    <t>0315221</t>
  </si>
  <si>
    <t>0315222</t>
  </si>
  <si>
    <t>0315231</t>
  </si>
  <si>
    <t>0315232</t>
  </si>
  <si>
    <t>0316181</t>
  </si>
  <si>
    <t>0316191</t>
  </si>
  <si>
    <t>0316192</t>
  </si>
  <si>
    <t>0316193</t>
  </si>
  <si>
    <t>0316201</t>
  </si>
  <si>
    <t>0316202</t>
  </si>
  <si>
    <t>0316203</t>
  </si>
  <si>
    <t>0316211</t>
  </si>
  <si>
    <t>0316212</t>
  </si>
  <si>
    <t>0316213</t>
  </si>
  <si>
    <t>0316221</t>
  </si>
  <si>
    <t>0316223</t>
  </si>
  <si>
    <t>0316233</t>
  </si>
  <si>
    <t>0317192</t>
  </si>
  <si>
    <t>0317201</t>
  </si>
  <si>
    <t>0317202</t>
  </si>
  <si>
    <t>0317211</t>
  </si>
  <si>
    <t>0317212</t>
  </si>
  <si>
    <t>0317221</t>
  </si>
  <si>
    <t>0317222</t>
  </si>
  <si>
    <t>0317231</t>
  </si>
  <si>
    <t>0317232</t>
  </si>
  <si>
    <t>0318201</t>
  </si>
  <si>
    <t>0318211</t>
  </si>
  <si>
    <t>0318221</t>
  </si>
  <si>
    <t>0319201</t>
  </si>
  <si>
    <t>0319202</t>
  </si>
  <si>
    <t>0319211</t>
  </si>
  <si>
    <t>0319212</t>
  </si>
  <si>
    <t>0319221</t>
  </si>
  <si>
    <t>0319222</t>
  </si>
  <si>
    <t>0319232</t>
  </si>
  <si>
    <t>031A181</t>
  </si>
  <si>
    <t>031A191</t>
  </si>
  <si>
    <t>031A201</t>
  </si>
  <si>
    <t>031A211</t>
  </si>
  <si>
    <t>031A221</t>
  </si>
  <si>
    <t>031A231</t>
  </si>
  <si>
    <t>031B201</t>
  </si>
  <si>
    <t>031B202</t>
  </si>
  <si>
    <t>031B211</t>
  </si>
  <si>
    <t>031B212</t>
  </si>
  <si>
    <t>031B221</t>
  </si>
  <si>
    <t>031B222</t>
  </si>
  <si>
    <t>031B231</t>
  </si>
  <si>
    <t>031B232</t>
  </si>
  <si>
    <t>031C201</t>
  </si>
  <si>
    <t>031C211</t>
  </si>
  <si>
    <t>031C221</t>
  </si>
  <si>
    <t>031D191</t>
  </si>
  <si>
    <t>031D201</t>
  </si>
  <si>
    <t>031D211</t>
  </si>
  <si>
    <t>031D221</t>
  </si>
  <si>
    <t>031D231</t>
  </si>
  <si>
    <t>031F201</t>
  </si>
  <si>
    <t>031F211</t>
  </si>
  <si>
    <t>031F221</t>
  </si>
  <si>
    <t>031F231</t>
  </si>
  <si>
    <t>0354181</t>
  </si>
  <si>
    <t>0354191</t>
  </si>
  <si>
    <t>0354201</t>
  </si>
  <si>
    <t>0354211</t>
  </si>
  <si>
    <t>0354221</t>
  </si>
  <si>
    <t>0354231</t>
  </si>
  <si>
    <t>0363231</t>
  </si>
  <si>
    <t>0381231</t>
  </si>
  <si>
    <t>0381232</t>
  </si>
  <si>
    <t>0381233</t>
  </si>
  <si>
    <t>0381234</t>
  </si>
  <si>
    <t>0381235</t>
  </si>
  <si>
    <t>0382231</t>
  </si>
  <si>
    <t>0382232</t>
  </si>
  <si>
    <t>1511181</t>
  </si>
  <si>
    <t>1511191</t>
  </si>
  <si>
    <t>1512181</t>
  </si>
  <si>
    <t>1512182</t>
  </si>
  <si>
    <t>1512191</t>
  </si>
  <si>
    <t>1512192</t>
  </si>
  <si>
    <t>0411181</t>
  </si>
  <si>
    <t>0411182</t>
  </si>
  <si>
    <t>0411191</t>
  </si>
  <si>
    <t>0411192</t>
  </si>
  <si>
    <t>0411201</t>
  </si>
  <si>
    <t>0411202</t>
  </si>
  <si>
    <t>0411211</t>
  </si>
  <si>
    <t>0411212</t>
  </si>
  <si>
    <t>0411221</t>
  </si>
  <si>
    <t>0411222</t>
  </si>
  <si>
    <t>0411231</t>
  </si>
  <si>
    <t>0411232</t>
  </si>
  <si>
    <t>0412181</t>
  </si>
  <si>
    <t>0412191</t>
  </si>
  <si>
    <t>0412201</t>
  </si>
  <si>
    <t>0412202</t>
  </si>
  <si>
    <t>0412211</t>
  </si>
  <si>
    <t>0412212</t>
  </si>
  <si>
    <t>0412221</t>
  </si>
  <si>
    <t>0412222</t>
  </si>
  <si>
    <t>0412231</t>
  </si>
  <si>
    <t>0412232</t>
  </si>
  <si>
    <t>0414181</t>
  </si>
  <si>
    <t>0414191</t>
  </si>
  <si>
    <t>0414192</t>
  </si>
  <si>
    <t>0414201</t>
  </si>
  <si>
    <t>0414202</t>
  </si>
  <si>
    <t>0414211</t>
  </si>
  <si>
    <t>0414212</t>
  </si>
  <si>
    <t>0414221</t>
  </si>
  <si>
    <t>0414222</t>
  </si>
  <si>
    <t>0414231</t>
  </si>
  <si>
    <t>0414232</t>
  </si>
  <si>
    <t>0415181</t>
  </si>
  <si>
    <t>0415191</t>
  </si>
  <si>
    <t>0415192</t>
  </si>
  <si>
    <t>0415201</t>
  </si>
  <si>
    <t>0415202</t>
  </si>
  <si>
    <t>0415211</t>
  </si>
  <si>
    <t>0415212</t>
  </si>
  <si>
    <t>0415221</t>
  </si>
  <si>
    <t>0415222</t>
  </si>
  <si>
    <t>0415231</t>
  </si>
  <si>
    <t>0415232</t>
  </si>
  <si>
    <t>0416181</t>
  </si>
  <si>
    <t>0416191</t>
  </si>
  <si>
    <t>0416201</t>
  </si>
  <si>
    <t>0416211</t>
  </si>
  <si>
    <t>0416221</t>
  </si>
  <si>
    <t>0416231</t>
  </si>
  <si>
    <t>0417191</t>
  </si>
  <si>
    <t>0417201</t>
  </si>
  <si>
    <t>0417211</t>
  </si>
  <si>
    <t>0417221</t>
  </si>
  <si>
    <t>0417231</t>
  </si>
  <si>
    <t>0511181</t>
  </si>
  <si>
    <t>0511182</t>
  </si>
  <si>
    <t>0511183</t>
  </si>
  <si>
    <t>0511191</t>
  </si>
  <si>
    <t>0511192</t>
  </si>
  <si>
    <t>0511193</t>
  </si>
  <si>
    <t>0511201</t>
  </si>
  <si>
    <t>0511202</t>
  </si>
  <si>
    <t>0511203</t>
  </si>
  <si>
    <t>0511211</t>
  </si>
  <si>
    <t>0511212</t>
  </si>
  <si>
    <t>0511213</t>
  </si>
  <si>
    <t>0511221</t>
  </si>
  <si>
    <t>0511222</t>
  </si>
  <si>
    <t>0511223</t>
  </si>
  <si>
    <t>0511231</t>
  </si>
  <si>
    <t>0511232</t>
  </si>
  <si>
    <t>0511233</t>
  </si>
  <si>
    <t>0511234</t>
  </si>
  <si>
    <t>0515181</t>
  </si>
  <si>
    <t>0515201</t>
  </si>
  <si>
    <t>0515211</t>
  </si>
  <si>
    <t>0515212</t>
  </si>
  <si>
    <t>0515221</t>
  </si>
  <si>
    <t>0515222</t>
  </si>
  <si>
    <t>0515231</t>
  </si>
  <si>
    <t>0515232</t>
  </si>
  <si>
    <t>0516181</t>
  </si>
  <si>
    <t>0516191</t>
  </si>
  <si>
    <t>0516192</t>
  </si>
  <si>
    <t>0516201</t>
  </si>
  <si>
    <t>0516202</t>
  </si>
  <si>
    <t>0516211</t>
  </si>
  <si>
    <t>0516212</t>
  </si>
  <si>
    <t>0516221</t>
  </si>
  <si>
    <t>0516222</t>
  </si>
  <si>
    <t>0517191</t>
  </si>
  <si>
    <t>0517192</t>
  </si>
  <si>
    <t>0517201</t>
  </si>
  <si>
    <t>0517202</t>
  </si>
  <si>
    <t>0517211</t>
  </si>
  <si>
    <t>0517212</t>
  </si>
  <si>
    <t>0517221</t>
  </si>
  <si>
    <t>0517222</t>
  </si>
  <si>
    <t>0581231</t>
  </si>
  <si>
    <t>0581232</t>
  </si>
  <si>
    <t>0581233</t>
  </si>
  <si>
    <t>0581234</t>
  </si>
  <si>
    <t>0711181</t>
  </si>
  <si>
    <t>0711201</t>
  </si>
  <si>
    <t>0711211</t>
  </si>
  <si>
    <t>0711221</t>
  </si>
  <si>
    <t>0711231</t>
  </si>
  <si>
    <t>0713192</t>
  </si>
  <si>
    <t>0713201</t>
  </si>
  <si>
    <t>0713202</t>
  </si>
  <si>
    <t>0713211</t>
  </si>
  <si>
    <t>0713212</t>
  </si>
  <si>
    <t>0713221</t>
  </si>
  <si>
    <t>0713222</t>
  </si>
  <si>
    <t>0713231</t>
  </si>
  <si>
    <t>0713232</t>
  </si>
  <si>
    <t>0715201</t>
  </si>
  <si>
    <t>0715211</t>
  </si>
  <si>
    <t>0715221</t>
  </si>
  <si>
    <t>0716191</t>
  </si>
  <si>
    <t>0716201</t>
  </si>
  <si>
    <t>0716211</t>
  </si>
  <si>
    <t>0716221</t>
  </si>
  <si>
    <t>0717181</t>
  </si>
  <si>
    <t>0717191</t>
  </si>
  <si>
    <t>0717192</t>
  </si>
  <si>
    <t>0717201</t>
  </si>
  <si>
    <t>0717202</t>
  </si>
  <si>
    <t>0717211</t>
  </si>
  <si>
    <t>0717212</t>
  </si>
  <si>
    <t>0717221</t>
  </si>
  <si>
    <t>0717222</t>
  </si>
  <si>
    <t>0717223</t>
  </si>
  <si>
    <t>0717231</t>
  </si>
  <si>
    <t>0717232</t>
  </si>
  <si>
    <t>0717233</t>
  </si>
  <si>
    <t>0718182</t>
  </si>
  <si>
    <t>0718191</t>
  </si>
  <si>
    <t>0718192</t>
  </si>
  <si>
    <t>0718201</t>
  </si>
  <si>
    <t>0718202</t>
  </si>
  <si>
    <t>0718211</t>
  </si>
  <si>
    <t>0718212</t>
  </si>
  <si>
    <t>0718221</t>
  </si>
  <si>
    <t>0718222</t>
  </si>
  <si>
    <t>0718232</t>
  </si>
  <si>
    <t>071B191</t>
  </si>
  <si>
    <t>071B201</t>
  </si>
  <si>
    <t>071B211</t>
  </si>
  <si>
    <t>071B221</t>
  </si>
  <si>
    <t>0731192</t>
  </si>
  <si>
    <t>0731201</t>
  </si>
  <si>
    <t>0731202</t>
  </si>
  <si>
    <t>0731211</t>
  </si>
  <si>
    <t>0731212</t>
  </si>
  <si>
    <t>0731221</t>
  </si>
  <si>
    <t>0781231</t>
  </si>
  <si>
    <t>0781232</t>
  </si>
  <si>
    <t>0781233</t>
  </si>
  <si>
    <t>0781234</t>
  </si>
  <si>
    <t>0781235</t>
  </si>
  <si>
    <t>0781236</t>
  </si>
  <si>
    <t>0811181</t>
  </si>
  <si>
    <t>0811182</t>
  </si>
  <si>
    <t>0811191</t>
  </si>
  <si>
    <t>0811201</t>
  </si>
  <si>
    <t>0811211</t>
  </si>
  <si>
    <t>0814181</t>
  </si>
  <si>
    <t>0814182</t>
  </si>
  <si>
    <t>0814183</t>
  </si>
  <si>
    <t>0814184</t>
  </si>
  <si>
    <t>0814185</t>
  </si>
  <si>
    <t>0814191</t>
  </si>
  <si>
    <t>0814192</t>
  </si>
  <si>
    <t>0814193</t>
  </si>
  <si>
    <t>0814194</t>
  </si>
  <si>
    <t>0814195</t>
  </si>
  <si>
    <t>0814201</t>
  </si>
  <si>
    <t>0814202</t>
  </si>
  <si>
    <t>0814203</t>
  </si>
  <si>
    <t>0814204</t>
  </si>
  <si>
    <t>0814205</t>
  </si>
  <si>
    <t>0814211</t>
  </si>
  <si>
    <t>0814212</t>
  </si>
  <si>
    <t>0814221</t>
  </si>
  <si>
    <t>0814222</t>
  </si>
  <si>
    <t>0814231</t>
  </si>
  <si>
    <t>0815191</t>
  </si>
  <si>
    <t>0815201</t>
  </si>
  <si>
    <t>0815211</t>
  </si>
  <si>
    <t>0815212</t>
  </si>
  <si>
    <t>0815221</t>
  </si>
  <si>
    <t>0815222</t>
  </si>
  <si>
    <t>0815231</t>
  </si>
  <si>
    <t>0815232</t>
  </si>
  <si>
    <t>0818181</t>
  </si>
  <si>
    <t>0818191</t>
  </si>
  <si>
    <t>0818201</t>
  </si>
  <si>
    <t>0818211</t>
  </si>
  <si>
    <t>0818212</t>
  </si>
  <si>
    <t>0818221</t>
  </si>
  <si>
    <t>0818222</t>
  </si>
  <si>
    <t>0818231</t>
  </si>
  <si>
    <t>0818232</t>
  </si>
  <si>
    <t>0819191</t>
  </si>
  <si>
    <t>0819201</t>
  </si>
  <si>
    <t>0819202</t>
  </si>
  <si>
    <t>0819203</t>
  </si>
  <si>
    <t>0819204</t>
  </si>
  <si>
    <t>0819211</t>
  </si>
  <si>
    <t>0819212</t>
  </si>
  <si>
    <t>0819213</t>
  </si>
  <si>
    <t>0819214</t>
  </si>
  <si>
    <t>0819215</t>
  </si>
  <si>
    <t>0819221</t>
  </si>
  <si>
    <t>0819222</t>
  </si>
  <si>
    <t>0819223</t>
  </si>
  <si>
    <t>0819224</t>
  </si>
  <si>
    <t>0819231</t>
  </si>
  <si>
    <t>0819232</t>
  </si>
  <si>
    <t>0819233</t>
  </si>
  <si>
    <t>0819234</t>
  </si>
  <si>
    <t>0819235</t>
  </si>
  <si>
    <t>081A221</t>
  </si>
  <si>
    <t>081A222</t>
  </si>
  <si>
    <t>081A231</t>
  </si>
  <si>
    <t>081A232</t>
  </si>
  <si>
    <t>0842201</t>
  </si>
  <si>
    <t>0842211</t>
  </si>
  <si>
    <t>0911181</t>
  </si>
  <si>
    <t>0911182</t>
  </si>
  <si>
    <t>0911183</t>
  </si>
  <si>
    <t>0911184</t>
  </si>
  <si>
    <t>0911185</t>
  </si>
  <si>
    <t>0911191</t>
  </si>
  <si>
    <t>0911192</t>
  </si>
  <si>
    <t>0911194</t>
  </si>
  <si>
    <t>0911195</t>
  </si>
  <si>
    <t>0911201</t>
  </si>
  <si>
    <t>0911202</t>
  </si>
  <si>
    <t>0911203</t>
  </si>
  <si>
    <t>0911204</t>
  </si>
  <si>
    <t>0911205</t>
  </si>
  <si>
    <t>0911211</t>
  </si>
  <si>
    <t>0911212</t>
  </si>
  <si>
    <t>0911213</t>
  </si>
  <si>
    <t>0911214</t>
  </si>
  <si>
    <t>0911215</t>
  </si>
  <si>
    <t>0911221</t>
  </si>
  <si>
    <t>0911222</t>
  </si>
  <si>
    <t>0911223</t>
  </si>
  <si>
    <t>0911224</t>
  </si>
  <si>
    <t>0911225</t>
  </si>
  <si>
    <t>0911231</t>
  </si>
  <si>
    <t>0911232</t>
  </si>
  <si>
    <t>0911233</t>
  </si>
  <si>
    <t>0911234</t>
  </si>
  <si>
    <t>0911235</t>
  </si>
  <si>
    <t>0912181</t>
  </si>
  <si>
    <t>0912191</t>
  </si>
  <si>
    <t>0912192</t>
  </si>
  <si>
    <t>0912194</t>
  </si>
  <si>
    <t>0912201</t>
  </si>
  <si>
    <t>0912202</t>
  </si>
  <si>
    <t>0912203</t>
  </si>
  <si>
    <t>0912204</t>
  </si>
  <si>
    <t>0912211</t>
  </si>
  <si>
    <t>0912212</t>
  </si>
  <si>
    <t>0912213</t>
  </si>
  <si>
    <t>0912214</t>
  </si>
  <si>
    <t>0912221</t>
  </si>
  <si>
    <t>0912222</t>
  </si>
  <si>
    <t>0912223</t>
  </si>
  <si>
    <t>0912224</t>
  </si>
  <si>
    <t>0912231</t>
  </si>
  <si>
    <t>0912232</t>
  </si>
  <si>
    <t>0912233</t>
  </si>
  <si>
    <t>0912234</t>
  </si>
  <si>
    <t>0913181</t>
  </si>
  <si>
    <t>0913191</t>
  </si>
  <si>
    <t>0913192</t>
  </si>
  <si>
    <t>0913201</t>
  </si>
  <si>
    <t>0913202</t>
  </si>
  <si>
    <t>0913211</t>
  </si>
  <si>
    <t>0913212</t>
  </si>
  <si>
    <t>0913213</t>
  </si>
  <si>
    <t>0913221</t>
  </si>
  <si>
    <t>0913222</t>
  </si>
  <si>
    <t>0913223</t>
  </si>
  <si>
    <t>0913231</t>
  </si>
  <si>
    <t>0913232</t>
  </si>
  <si>
    <t>0913233</t>
  </si>
  <si>
    <t>0917181</t>
  </si>
  <si>
    <t>0917201</t>
  </si>
  <si>
    <t>0917211</t>
  </si>
  <si>
    <t>0917212</t>
  </si>
  <si>
    <t>0917221</t>
  </si>
  <si>
    <t>0917222</t>
  </si>
  <si>
    <t>0917231</t>
  </si>
  <si>
    <t>0917232</t>
  </si>
  <si>
    <t>0918231</t>
  </si>
  <si>
    <t>0918232</t>
  </si>
  <si>
    <t>0922193</t>
  </si>
  <si>
    <t>0922201</t>
  </si>
  <si>
    <t>0922202</t>
  </si>
  <si>
    <t>0922203</t>
  </si>
  <si>
    <t>0922204</t>
  </si>
  <si>
    <t>1221182</t>
  </si>
  <si>
    <t>1011183</t>
  </si>
  <si>
    <t>1011191</t>
  </si>
  <si>
    <t>1011192</t>
  </si>
  <si>
    <t>1011193</t>
  </si>
  <si>
    <t>1011201</t>
  </si>
  <si>
    <t>1011202</t>
  </si>
  <si>
    <t>1011203</t>
  </si>
  <si>
    <t>1011211</t>
  </si>
  <si>
    <t>1011212</t>
  </si>
  <si>
    <t>1011213</t>
  </si>
  <si>
    <t>1011221</t>
  </si>
  <si>
    <t>1011222</t>
  </si>
  <si>
    <t>1011223</t>
  </si>
  <si>
    <t>1011231</t>
  </si>
  <si>
    <t>1011232</t>
  </si>
  <si>
    <t>1011233</t>
  </si>
  <si>
    <t>1011234</t>
  </si>
  <si>
    <t>1012182</t>
  </si>
  <si>
    <t>1012191</t>
  </si>
  <si>
    <t>1012192</t>
  </si>
  <si>
    <t>1012201</t>
  </si>
  <si>
    <t>1012202</t>
  </si>
  <si>
    <t>1012211</t>
  </si>
  <si>
    <t>1012212</t>
  </si>
  <si>
    <t>1012221</t>
  </si>
  <si>
    <t>1012222</t>
  </si>
  <si>
    <t>1012231</t>
  </si>
  <si>
    <t>1012232</t>
  </si>
  <si>
    <t>1012233</t>
  </si>
  <si>
    <t>1013181</t>
  </si>
  <si>
    <t>1013191</t>
  </si>
  <si>
    <t>1013192</t>
  </si>
  <si>
    <t>1013193</t>
  </si>
  <si>
    <t>1013201</t>
  </si>
  <si>
    <t>1013202</t>
  </si>
  <si>
    <t>1013203</t>
  </si>
  <si>
    <t>1013211</t>
  </si>
  <si>
    <t>1013212</t>
  </si>
  <si>
    <t>1013213</t>
  </si>
  <si>
    <t>1013221</t>
  </si>
  <si>
    <t>1013222</t>
  </si>
  <si>
    <t>1013223</t>
  </si>
  <si>
    <t>1013231</t>
  </si>
  <si>
    <t>1013232</t>
  </si>
  <si>
    <t>1013233</t>
  </si>
  <si>
    <t>1014181</t>
  </si>
  <si>
    <t>1014182</t>
  </si>
  <si>
    <t>1014191</t>
  </si>
  <si>
    <t>1014201</t>
  </si>
  <si>
    <t>1014202</t>
  </si>
  <si>
    <t>1014211</t>
  </si>
  <si>
    <t>1014212</t>
  </si>
  <si>
    <t>1014221</t>
  </si>
  <si>
    <t>1014222</t>
  </si>
  <si>
    <t>1014231</t>
  </si>
  <si>
    <t>1014232</t>
  </si>
  <si>
    <t>1121201</t>
  </si>
  <si>
    <t>1121202</t>
  </si>
  <si>
    <t>1121211</t>
  </si>
  <si>
    <t>1121212</t>
  </si>
  <si>
    <t>1121221</t>
  </si>
  <si>
    <t>1121222</t>
  </si>
  <si>
    <t>4321231</t>
  </si>
  <si>
    <t>4321232</t>
  </si>
  <si>
    <t>4322231</t>
  </si>
  <si>
    <t>4323231</t>
  </si>
  <si>
    <t>1642201</t>
  </si>
  <si>
    <t>1642211</t>
  </si>
  <si>
    <t>1642221</t>
  </si>
  <si>
    <t>1642231</t>
  </si>
  <si>
    <t>1644201</t>
  </si>
  <si>
    <t>1644211</t>
  </si>
  <si>
    <t>1644221</t>
  </si>
  <si>
    <t>1644231</t>
  </si>
  <si>
    <t>1645201</t>
  </si>
  <si>
    <t>1645211</t>
  </si>
  <si>
    <t>1645221</t>
  </si>
  <si>
    <t>1645222</t>
  </si>
  <si>
    <t>1646201</t>
  </si>
  <si>
    <t>1646211</t>
  </si>
  <si>
    <t>1646212</t>
  </si>
  <si>
    <t>1646213</t>
  </si>
  <si>
    <t>1646221</t>
  </si>
  <si>
    <t>1646231</t>
  </si>
  <si>
    <t>1648201</t>
  </si>
  <si>
    <t>1649201</t>
  </si>
  <si>
    <t>1649202</t>
  </si>
  <si>
    <t>1649211</t>
  </si>
  <si>
    <t>1649212</t>
  </si>
  <si>
    <t>1649213</t>
  </si>
  <si>
    <t>1649214</t>
  </si>
  <si>
    <t>1649221</t>
  </si>
  <si>
    <t>1649222</t>
  </si>
  <si>
    <t>1649231</t>
  </si>
  <si>
    <t>1649232</t>
  </si>
  <si>
    <t>164A201</t>
  </si>
  <si>
    <t>164A211</t>
  </si>
  <si>
    <t>164A212</t>
  </si>
  <si>
    <t>164A213</t>
  </si>
  <si>
    <t>164A221</t>
  </si>
  <si>
    <t>164A231</t>
  </si>
  <si>
    <t>164D201</t>
  </si>
  <si>
    <t>164E201</t>
  </si>
  <si>
    <t>164E211</t>
  </si>
  <si>
    <t>164E221</t>
  </si>
  <si>
    <t>164E231</t>
  </si>
  <si>
    <t>164G211</t>
  </si>
  <si>
    <t>164G221</t>
  </si>
  <si>
    <t>164G231</t>
  </si>
  <si>
    <t>164H211</t>
  </si>
  <si>
    <t>164H221</t>
  </si>
  <si>
    <t>164H231</t>
  </si>
  <si>
    <t>164S201</t>
  </si>
  <si>
    <t>164S202</t>
  </si>
  <si>
    <t>164S211</t>
  </si>
  <si>
    <t>164S212</t>
  </si>
  <si>
    <t>164S221</t>
  </si>
  <si>
    <t>164S231</t>
  </si>
  <si>
    <t>164S232</t>
  </si>
  <si>
    <t>1811191</t>
  </si>
  <si>
    <t>1811201</t>
  </si>
  <si>
    <t>1811202</t>
  </si>
  <si>
    <t>1811211</t>
  </si>
  <si>
    <t>1811212</t>
  </si>
  <si>
    <t>1811221</t>
  </si>
  <si>
    <t>1811222</t>
  </si>
  <si>
    <t>1811231</t>
  </si>
  <si>
    <t>1811232</t>
  </si>
  <si>
    <t>2111191</t>
  </si>
  <si>
    <t>2111201</t>
  </si>
  <si>
    <t>2111202</t>
  </si>
  <si>
    <t>2111211</t>
  </si>
  <si>
    <t>2111212</t>
  </si>
  <si>
    <t>2111221</t>
  </si>
  <si>
    <t>2111222</t>
  </si>
  <si>
    <t>2111231</t>
  </si>
  <si>
    <t>2111232</t>
  </si>
  <si>
    <t>2112211</t>
  </si>
  <si>
    <t>2112221</t>
  </si>
  <si>
    <t>2112231</t>
  </si>
  <si>
    <t>机械与汽车工程学院</t>
    <phoneticPr fontId="1" type="noConversion"/>
  </si>
  <si>
    <t>电子电气工程学院</t>
    <phoneticPr fontId="1" type="noConversion"/>
  </si>
  <si>
    <t>管理学院</t>
    <phoneticPr fontId="1" type="noConversion"/>
  </si>
  <si>
    <t>化学化工学院</t>
    <phoneticPr fontId="1" type="noConversion"/>
  </si>
  <si>
    <t>材料科学与工程学院</t>
    <phoneticPr fontId="1" type="noConversion"/>
  </si>
  <si>
    <t>艺术设计学院</t>
    <phoneticPr fontId="1" type="noConversion"/>
  </si>
  <si>
    <t>纺织服装学院</t>
    <phoneticPr fontId="1" type="noConversion"/>
  </si>
  <si>
    <t>城市轨道交通学院</t>
    <phoneticPr fontId="1" type="noConversion"/>
  </si>
  <si>
    <t>国际创意设计学院</t>
    <phoneticPr fontId="1" type="noConversion"/>
  </si>
  <si>
    <t>高等职业技术学院</t>
    <phoneticPr fontId="1" type="noConversion"/>
  </si>
  <si>
    <t>外国语学院</t>
    <phoneticPr fontId="1" type="noConversion"/>
  </si>
  <si>
    <t>数理与统计学院</t>
    <phoneticPr fontId="1" type="noConversion"/>
  </si>
  <si>
    <t>年　　级</t>
    <phoneticPr fontId="4" type="noConversion"/>
  </si>
  <si>
    <t>总　计</t>
    <phoneticPr fontId="4" type="noConversion"/>
  </si>
  <si>
    <t>本　　科</t>
    <phoneticPr fontId="4" type="noConversion"/>
  </si>
  <si>
    <t>高　　职</t>
    <phoneticPr fontId="4" type="noConversion"/>
  </si>
  <si>
    <t>预　　科</t>
    <phoneticPr fontId="4" type="noConversion"/>
  </si>
  <si>
    <t>总　　计</t>
    <phoneticPr fontId="4" type="noConversion"/>
  </si>
  <si>
    <t>年　　级</t>
  </si>
  <si>
    <t>学　　院</t>
    <phoneticPr fontId="4" type="noConversion"/>
  </si>
  <si>
    <t>班　级</t>
    <phoneticPr fontId="4" type="noConversion"/>
  </si>
  <si>
    <t>人数</t>
    <phoneticPr fontId="4" type="noConversion"/>
  </si>
  <si>
    <t>班数</t>
    <phoneticPr fontId="4" type="noConversion"/>
  </si>
  <si>
    <t>2023～2024学年第一学期本科、高职、预科学生人数统计</t>
    <phoneticPr fontId="4" type="noConversion"/>
  </si>
  <si>
    <t>统计时间节点：2023年9月28日(周四)　　　　　含港澳台学生　　不含国际留学生</t>
    <phoneticPr fontId="4" type="noConversion"/>
  </si>
  <si>
    <t>小　　计</t>
  </si>
  <si>
    <t>航空运输学院
飞行学院</t>
    <phoneticPr fontId="1" type="noConversion"/>
  </si>
  <si>
    <t>本　科</t>
  </si>
  <si>
    <t>预　科</t>
  </si>
  <si>
    <t>专　科</t>
  </si>
  <si>
    <t>总　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</si>
</sst>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C00000"/>
      <name val="宋体"/>
      <family val="3"/>
      <charset val="134"/>
      <scheme val="minor"/>
    </font>
    <font>
      <b/>
      <sz val="9"/>
      <color rgb="FF0000FF"/>
      <name val="华文中宋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华文中宋"/>
      <family val="3"/>
      <charset val="134"/>
    </font>
    <font>
      <b/>
      <sz val="10.5"/>
      <color rgb="FFFF0000"/>
      <name val="楷体"/>
      <family val="3"/>
      <charset val="134"/>
    </font>
    <font>
      <b/>
      <sz val="9"/>
      <color theme="1"/>
      <name val="华文中宋"/>
      <family val="3"/>
      <charset val="134"/>
    </font>
    <font>
      <b/>
      <sz val="9"/>
      <color theme="1"/>
      <name val="华文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0000FF"/>
      <name val="宋体"/>
      <family val="3"/>
      <charset val="134"/>
      <scheme val="minor"/>
    </font>
    <font>
      <sz val="9"/>
      <color rgb="FFC00000"/>
      <name val="宋体"/>
      <family val="3"/>
      <charset val="134"/>
      <scheme val="minor"/>
    </font>
    <font>
      <b/>
      <sz val="9"/>
      <color rgb="FFC00000"/>
      <name val="华文中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45"/>
  <sheetViews>
    <sheetView tabSelected="1" view="pageBreakPreview" zoomScale="172" zoomScaleSheetLayoutView="172" workbookViewId="0">
      <pane ySplit="5" topLeftCell="A231" activePane="bottomLeft" state="frozen"/>
      <selection pane="bottomLeft" activeCell="A214" sqref="A214:A232"/>
    </sheetView>
  </sheetViews>
  <sheetFormatPr defaultColWidth="0" defaultRowHeight="13.5" zeroHeight="1" x14ac:dyDescent="0.15"/>
  <cols>
    <col min="1" max="1" width="16.75" bestFit="1" customWidth="1"/>
    <col min="2" max="2" width="6.75" customWidth="1"/>
    <col min="3" max="3" width="5.5" customWidth="1"/>
    <col min="4" max="4" width="6.75" customWidth="1"/>
    <col min="5" max="5" width="5.5" customWidth="1"/>
    <col min="6" max="6" width="6.75" customWidth="1"/>
    <col min="7" max="7" width="5.5" customWidth="1"/>
    <col min="8" max="8" width="6.75" customWidth="1"/>
    <col min="9" max="9" width="5.5" customWidth="1"/>
    <col min="10" max="10" width="6.75" customWidth="1"/>
    <col min="11" max="11" width="4.5" customWidth="1"/>
    <col min="12" max="12" width="6.75" customWidth="1"/>
    <col min="13" max="13" width="4.5" customWidth="1"/>
    <col min="14" max="14" width="4.5" style="19" customWidth="1"/>
    <col min="15" max="15" width="6.5" style="19" customWidth="1"/>
    <col min="16" max="16384" width="9" hidden="1"/>
  </cols>
  <sheetData>
    <row r="1" spans="1:15" ht="21.75" x14ac:dyDescent="0.15">
      <c r="A1" s="44" t="s">
        <v>796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15">
      <c r="A2" s="45" t="s">
        <v>797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15">
      <c r="A4" s="7" t="s">
        <v>791</v>
      </c>
      <c r="B4" s="42">
        <v>2023</v>
      </c>
      <c r="C4" s="42"/>
      <c r="D4" s="42">
        <v>2022</v>
      </c>
      <c r="E4" s="42"/>
      <c r="F4" s="42">
        <v>2021</v>
      </c>
      <c r="G4" s="42"/>
      <c r="H4" s="42">
        <v>2020</v>
      </c>
      <c r="I4" s="42"/>
      <c r="J4" s="42">
        <v>2019</v>
      </c>
      <c r="K4" s="42"/>
      <c r="L4" s="42">
        <v>2018</v>
      </c>
      <c r="M4" s="42"/>
      <c r="N4" s="42" t="s">
        <v>803</v>
      </c>
      <c r="O4" s="43"/>
    </row>
    <row r="5" spans="1:15" x14ac:dyDescent="0.15">
      <c r="A5" s="7" t="s">
        <v>792</v>
      </c>
      <c r="B5" s="8" t="s">
        <v>793</v>
      </c>
      <c r="C5" s="8" t="s">
        <v>794</v>
      </c>
      <c r="D5" s="8" t="s">
        <v>793</v>
      </c>
      <c r="E5" s="8" t="s">
        <v>794</v>
      </c>
      <c r="F5" s="8" t="s">
        <v>793</v>
      </c>
      <c r="G5" s="8" t="s">
        <v>794</v>
      </c>
      <c r="H5" s="8" t="s">
        <v>793</v>
      </c>
      <c r="I5" s="8" t="s">
        <v>794</v>
      </c>
      <c r="J5" s="8" t="s">
        <v>793</v>
      </c>
      <c r="K5" s="8" t="s">
        <v>794</v>
      </c>
      <c r="L5" s="8" t="s">
        <v>793</v>
      </c>
      <c r="M5" s="8" t="s">
        <v>794</v>
      </c>
      <c r="N5" s="9" t="s">
        <v>795</v>
      </c>
      <c r="O5" s="10" t="s">
        <v>794</v>
      </c>
    </row>
    <row r="6" spans="1:15" x14ac:dyDescent="0.15">
      <c r="A6" s="40" t="s">
        <v>773</v>
      </c>
      <c r="B6" s="12" t="s">
        <v>21</v>
      </c>
      <c r="C6" s="12">
        <v>31</v>
      </c>
      <c r="D6" s="12" t="s">
        <v>18</v>
      </c>
      <c r="E6" s="12">
        <v>37</v>
      </c>
      <c r="F6" s="12" t="s">
        <v>15</v>
      </c>
      <c r="G6" s="12">
        <v>41</v>
      </c>
      <c r="H6" s="12" t="s">
        <v>11</v>
      </c>
      <c r="I6" s="12">
        <v>53</v>
      </c>
      <c r="J6" s="12" t="s">
        <v>7</v>
      </c>
      <c r="K6" s="12">
        <v>3</v>
      </c>
      <c r="L6" s="12" t="s">
        <v>3</v>
      </c>
      <c r="M6" s="12">
        <v>5</v>
      </c>
      <c r="N6" s="24"/>
      <c r="O6" s="25"/>
    </row>
    <row r="7" spans="1:15" x14ac:dyDescent="0.15">
      <c r="A7" s="40"/>
      <c r="B7" s="12" t="s">
        <v>22</v>
      </c>
      <c r="C7" s="12">
        <v>28</v>
      </c>
      <c r="D7" s="12" t="s">
        <v>19</v>
      </c>
      <c r="E7" s="12">
        <v>35</v>
      </c>
      <c r="F7" s="12" t="s">
        <v>16</v>
      </c>
      <c r="G7" s="12">
        <v>39</v>
      </c>
      <c r="H7" s="12" t="s">
        <v>12</v>
      </c>
      <c r="I7" s="12">
        <v>53</v>
      </c>
      <c r="J7" s="12" t="s">
        <v>8</v>
      </c>
      <c r="K7" s="12">
        <v>6</v>
      </c>
      <c r="L7" s="12" t="s">
        <v>4</v>
      </c>
      <c r="M7" s="12">
        <v>3</v>
      </c>
      <c r="N7" s="26"/>
      <c r="O7" s="27"/>
    </row>
    <row r="8" spans="1:15" x14ac:dyDescent="0.15">
      <c r="A8" s="40"/>
      <c r="B8" s="12" t="s">
        <v>23</v>
      </c>
      <c r="C8" s="12">
        <v>27</v>
      </c>
      <c r="D8" s="12" t="s">
        <v>20</v>
      </c>
      <c r="E8" s="12">
        <v>30</v>
      </c>
      <c r="F8" s="12" t="s">
        <v>17</v>
      </c>
      <c r="G8" s="12">
        <v>35</v>
      </c>
      <c r="H8" s="12" t="s">
        <v>13</v>
      </c>
      <c r="I8" s="12">
        <v>52</v>
      </c>
      <c r="J8" s="12" t="s">
        <v>9</v>
      </c>
      <c r="K8" s="12">
        <v>5</v>
      </c>
      <c r="L8" s="12" t="s">
        <v>5</v>
      </c>
      <c r="M8" s="12">
        <v>3</v>
      </c>
      <c r="N8" s="26"/>
      <c r="O8" s="27"/>
    </row>
    <row r="9" spans="1:15" x14ac:dyDescent="0.15">
      <c r="A9" s="40"/>
      <c r="B9" s="12" t="s">
        <v>24</v>
      </c>
      <c r="C9" s="12">
        <v>31</v>
      </c>
      <c r="D9" s="12"/>
      <c r="E9" s="12"/>
      <c r="F9" s="12"/>
      <c r="G9" s="12"/>
      <c r="H9" s="12" t="s">
        <v>14</v>
      </c>
      <c r="I9" s="12">
        <v>35</v>
      </c>
      <c r="J9" s="12" t="s">
        <v>10</v>
      </c>
      <c r="K9" s="12">
        <v>11</v>
      </c>
      <c r="L9" s="12" t="s">
        <v>6</v>
      </c>
      <c r="M9" s="12">
        <v>4</v>
      </c>
      <c r="N9" s="26"/>
      <c r="O9" s="27"/>
    </row>
    <row r="10" spans="1:15" x14ac:dyDescent="0.15">
      <c r="A10" s="40"/>
      <c r="B10" s="12"/>
      <c r="C10" s="12"/>
      <c r="D10" s="12"/>
      <c r="E10" s="12"/>
      <c r="F10" s="12"/>
      <c r="G10" s="12"/>
      <c r="H10" s="12"/>
      <c r="I10" s="12"/>
      <c r="J10" s="12" t="s">
        <v>28</v>
      </c>
      <c r="K10" s="12">
        <v>1</v>
      </c>
      <c r="L10" s="12" t="s">
        <v>25</v>
      </c>
      <c r="M10" s="12">
        <v>1</v>
      </c>
      <c r="N10" s="26"/>
      <c r="O10" s="27"/>
    </row>
    <row r="11" spans="1:15" x14ac:dyDescent="0.15">
      <c r="A11" s="40"/>
      <c r="B11" s="12"/>
      <c r="C11" s="12"/>
      <c r="D11" s="12"/>
      <c r="E11" s="12"/>
      <c r="F11" s="12"/>
      <c r="G11" s="12"/>
      <c r="H11" s="12"/>
      <c r="I11" s="12"/>
      <c r="J11" s="12" t="s">
        <v>29</v>
      </c>
      <c r="K11" s="12">
        <v>5</v>
      </c>
      <c r="L11" s="12" t="s">
        <v>26</v>
      </c>
      <c r="M11" s="12">
        <v>4</v>
      </c>
      <c r="N11" s="26"/>
      <c r="O11" s="27"/>
    </row>
    <row r="12" spans="1:15" x14ac:dyDescent="0.15">
      <c r="A12" s="40"/>
      <c r="B12" s="12"/>
      <c r="C12" s="12"/>
      <c r="D12" s="12"/>
      <c r="E12" s="12"/>
      <c r="F12" s="12"/>
      <c r="G12" s="12"/>
      <c r="H12" s="12"/>
      <c r="I12" s="12"/>
      <c r="J12" s="12" t="s">
        <v>30</v>
      </c>
      <c r="K12" s="12">
        <v>1</v>
      </c>
      <c r="L12" s="12" t="s">
        <v>27</v>
      </c>
      <c r="M12" s="12">
        <v>3</v>
      </c>
      <c r="N12" s="26"/>
      <c r="O12" s="27"/>
    </row>
    <row r="13" spans="1:15" x14ac:dyDescent="0.15">
      <c r="A13" s="40"/>
      <c r="B13" s="12"/>
      <c r="C13" s="12"/>
      <c r="D13" s="12"/>
      <c r="E13" s="12"/>
      <c r="F13" s="12"/>
      <c r="G13" s="12"/>
      <c r="H13" s="12"/>
      <c r="I13" s="12"/>
      <c r="J13" s="12" t="s">
        <v>31</v>
      </c>
      <c r="K13" s="12">
        <v>4</v>
      </c>
      <c r="L13" s="12"/>
      <c r="M13" s="12"/>
      <c r="N13" s="26"/>
      <c r="O13" s="27"/>
    </row>
    <row r="14" spans="1:15" x14ac:dyDescent="0.15">
      <c r="A14" s="40"/>
      <c r="B14" s="12"/>
      <c r="C14" s="12"/>
      <c r="D14" s="12"/>
      <c r="E14" s="12"/>
      <c r="F14" s="12"/>
      <c r="G14" s="12"/>
      <c r="H14" s="12" t="s">
        <v>35</v>
      </c>
      <c r="I14" s="12">
        <v>32</v>
      </c>
      <c r="J14" s="12" t="s">
        <v>33</v>
      </c>
      <c r="K14" s="12">
        <v>7</v>
      </c>
      <c r="L14" s="12" t="s">
        <v>32</v>
      </c>
      <c r="M14" s="12">
        <v>3</v>
      </c>
      <c r="N14" s="26"/>
      <c r="O14" s="27"/>
    </row>
    <row r="15" spans="1:15" x14ac:dyDescent="0.15">
      <c r="A15" s="40"/>
      <c r="B15" s="12"/>
      <c r="C15" s="12"/>
      <c r="D15" s="12"/>
      <c r="E15" s="12"/>
      <c r="F15" s="12"/>
      <c r="G15" s="12"/>
      <c r="H15" s="12" t="s">
        <v>36</v>
      </c>
      <c r="I15" s="12">
        <v>31</v>
      </c>
      <c r="J15" s="12" t="s">
        <v>34</v>
      </c>
      <c r="K15" s="12">
        <v>6</v>
      </c>
      <c r="L15" s="12"/>
      <c r="M15" s="12"/>
      <c r="N15" s="26"/>
      <c r="O15" s="27"/>
    </row>
    <row r="16" spans="1:15" x14ac:dyDescent="0.15">
      <c r="A16" s="40"/>
      <c r="B16" s="12"/>
      <c r="C16" s="12"/>
      <c r="D16" s="12"/>
      <c r="E16" s="12"/>
      <c r="F16" s="12"/>
      <c r="G16" s="12"/>
      <c r="H16" s="12" t="s">
        <v>37</v>
      </c>
      <c r="I16" s="12">
        <v>31</v>
      </c>
      <c r="J16" s="12"/>
      <c r="K16" s="12"/>
      <c r="L16" s="12"/>
      <c r="M16" s="12"/>
      <c r="N16" s="26"/>
      <c r="O16" s="27"/>
    </row>
    <row r="17" spans="1:15" x14ac:dyDescent="0.15">
      <c r="A17" s="40"/>
      <c r="B17" s="12" t="s">
        <v>51</v>
      </c>
      <c r="C17" s="12">
        <v>32</v>
      </c>
      <c r="D17" s="12" t="s">
        <v>48</v>
      </c>
      <c r="E17" s="12">
        <v>32</v>
      </c>
      <c r="F17" s="12" t="s">
        <v>45</v>
      </c>
      <c r="G17" s="12">
        <v>27</v>
      </c>
      <c r="H17" s="12" t="s">
        <v>42</v>
      </c>
      <c r="I17" s="12">
        <v>34</v>
      </c>
      <c r="J17" s="12" t="s">
        <v>40</v>
      </c>
      <c r="K17" s="12">
        <v>5</v>
      </c>
      <c r="L17" s="12" t="s">
        <v>38</v>
      </c>
      <c r="M17" s="12">
        <v>5</v>
      </c>
      <c r="N17" s="26"/>
      <c r="O17" s="27"/>
    </row>
    <row r="18" spans="1:15" x14ac:dyDescent="0.15">
      <c r="A18" s="40"/>
      <c r="B18" s="12" t="s">
        <v>52</v>
      </c>
      <c r="C18" s="12">
        <v>30</v>
      </c>
      <c r="D18" s="12" t="s">
        <v>49</v>
      </c>
      <c r="E18" s="12">
        <v>33</v>
      </c>
      <c r="F18" s="12" t="s">
        <v>46</v>
      </c>
      <c r="G18" s="12">
        <v>30</v>
      </c>
      <c r="H18" s="12" t="s">
        <v>43</v>
      </c>
      <c r="I18" s="12">
        <v>34</v>
      </c>
      <c r="J18" s="12" t="s">
        <v>41</v>
      </c>
      <c r="K18" s="12">
        <v>6</v>
      </c>
      <c r="L18" s="12" t="s">
        <v>39</v>
      </c>
      <c r="M18" s="12">
        <v>2</v>
      </c>
      <c r="N18" s="26"/>
      <c r="O18" s="27"/>
    </row>
    <row r="19" spans="1:15" x14ac:dyDescent="0.15">
      <c r="A19" s="40"/>
      <c r="B19" s="12" t="s">
        <v>53</v>
      </c>
      <c r="C19" s="12">
        <v>31</v>
      </c>
      <c r="D19" s="12" t="s">
        <v>50</v>
      </c>
      <c r="E19" s="12">
        <v>29</v>
      </c>
      <c r="F19" s="12" t="s">
        <v>47</v>
      </c>
      <c r="G19" s="12">
        <v>30</v>
      </c>
      <c r="H19" s="12" t="s">
        <v>44</v>
      </c>
      <c r="I19" s="12">
        <v>33</v>
      </c>
      <c r="J19" s="12"/>
      <c r="K19" s="12"/>
      <c r="L19" s="12"/>
      <c r="M19" s="12"/>
      <c r="N19" s="26"/>
      <c r="O19" s="27"/>
    </row>
    <row r="20" spans="1:15" x14ac:dyDescent="0.15">
      <c r="A20" s="40"/>
      <c r="B20" s="12" t="s">
        <v>61</v>
      </c>
      <c r="C20" s="12">
        <v>33</v>
      </c>
      <c r="D20" s="12" t="s">
        <v>59</v>
      </c>
      <c r="E20" s="12">
        <v>32</v>
      </c>
      <c r="F20" s="12" t="s">
        <v>57</v>
      </c>
      <c r="G20" s="12">
        <v>41</v>
      </c>
      <c r="H20" s="12" t="s">
        <v>54</v>
      </c>
      <c r="I20" s="12">
        <v>30</v>
      </c>
      <c r="J20" s="12"/>
      <c r="K20" s="12"/>
      <c r="L20" s="12"/>
      <c r="M20" s="12"/>
      <c r="N20" s="26"/>
      <c r="O20" s="27"/>
    </row>
    <row r="21" spans="1:15" x14ac:dyDescent="0.15">
      <c r="A21" s="40"/>
      <c r="B21" s="12" t="s">
        <v>62</v>
      </c>
      <c r="C21" s="12">
        <v>33</v>
      </c>
      <c r="D21" s="12" t="s">
        <v>60</v>
      </c>
      <c r="E21" s="12">
        <v>29</v>
      </c>
      <c r="F21" s="12" t="s">
        <v>58</v>
      </c>
      <c r="G21" s="12">
        <v>40</v>
      </c>
      <c r="H21" s="12" t="s">
        <v>55</v>
      </c>
      <c r="I21" s="12">
        <v>30</v>
      </c>
      <c r="J21" s="12"/>
      <c r="K21" s="12"/>
      <c r="L21" s="12"/>
      <c r="M21" s="12"/>
      <c r="N21" s="26"/>
      <c r="O21" s="27"/>
    </row>
    <row r="22" spans="1:15" x14ac:dyDescent="0.15">
      <c r="A22" s="40"/>
      <c r="B22" s="12"/>
      <c r="C22" s="12"/>
      <c r="D22" s="12"/>
      <c r="E22" s="12"/>
      <c r="F22" s="12"/>
      <c r="G22" s="12"/>
      <c r="H22" s="12" t="s">
        <v>56</v>
      </c>
      <c r="I22" s="12">
        <v>30</v>
      </c>
      <c r="J22" s="12"/>
      <c r="K22" s="12"/>
      <c r="L22" s="12"/>
      <c r="M22" s="12"/>
      <c r="N22" s="26"/>
      <c r="O22" s="27"/>
    </row>
    <row r="23" spans="1:15" x14ac:dyDescent="0.15">
      <c r="A23" s="40"/>
      <c r="B23" s="12" t="s">
        <v>69</v>
      </c>
      <c r="C23" s="12">
        <v>31</v>
      </c>
      <c r="D23" s="12" t="s">
        <v>66</v>
      </c>
      <c r="E23" s="12">
        <v>32</v>
      </c>
      <c r="F23" s="12" t="s">
        <v>63</v>
      </c>
      <c r="G23" s="12">
        <v>35</v>
      </c>
      <c r="H23" s="12"/>
      <c r="I23" s="12"/>
      <c r="J23" s="12"/>
      <c r="K23" s="12"/>
      <c r="L23" s="12"/>
      <c r="M23" s="12"/>
      <c r="N23" s="26"/>
      <c r="O23" s="27"/>
    </row>
    <row r="24" spans="1:15" x14ac:dyDescent="0.15">
      <c r="A24" s="40"/>
      <c r="B24" s="12" t="s">
        <v>70</v>
      </c>
      <c r="C24" s="12">
        <v>31</v>
      </c>
      <c r="D24" s="12" t="s">
        <v>67</v>
      </c>
      <c r="E24" s="12">
        <v>31</v>
      </c>
      <c r="F24" s="12" t="s">
        <v>64</v>
      </c>
      <c r="G24" s="12">
        <v>35</v>
      </c>
      <c r="H24" s="12"/>
      <c r="I24" s="12"/>
      <c r="J24" s="12"/>
      <c r="K24" s="12"/>
      <c r="L24" s="12"/>
      <c r="M24" s="12"/>
      <c r="N24" s="26"/>
      <c r="O24" s="27"/>
    </row>
    <row r="25" spans="1:15" x14ac:dyDescent="0.15">
      <c r="A25" s="40"/>
      <c r="B25" s="12" t="s">
        <v>71</v>
      </c>
      <c r="C25" s="12">
        <v>33</v>
      </c>
      <c r="D25" s="12" t="s">
        <v>68</v>
      </c>
      <c r="E25" s="12">
        <v>29</v>
      </c>
      <c r="F25" s="12" t="s">
        <v>65</v>
      </c>
      <c r="G25" s="12">
        <v>35</v>
      </c>
      <c r="H25" s="12"/>
      <c r="I25" s="12"/>
      <c r="J25" s="12"/>
      <c r="K25" s="12"/>
      <c r="L25" s="12"/>
      <c r="M25" s="12"/>
      <c r="N25" s="26"/>
      <c r="O25" s="27"/>
    </row>
    <row r="26" spans="1:15" x14ac:dyDescent="0.15">
      <c r="A26" s="40"/>
      <c r="B26" s="12" t="s">
        <v>93</v>
      </c>
      <c r="C26" s="12">
        <v>28</v>
      </c>
      <c r="D26" s="12" t="s">
        <v>88</v>
      </c>
      <c r="E26" s="12">
        <v>34</v>
      </c>
      <c r="F26" s="12" t="s">
        <v>83</v>
      </c>
      <c r="G26" s="12">
        <v>34</v>
      </c>
      <c r="H26" s="12" t="s">
        <v>78</v>
      </c>
      <c r="I26" s="12">
        <v>37</v>
      </c>
      <c r="J26" s="12" t="s">
        <v>75</v>
      </c>
      <c r="K26" s="12">
        <v>1</v>
      </c>
      <c r="L26" s="12" t="s">
        <v>72</v>
      </c>
      <c r="M26" s="12">
        <v>1</v>
      </c>
      <c r="N26" s="26"/>
      <c r="O26" s="27"/>
    </row>
    <row r="27" spans="1:15" x14ac:dyDescent="0.15">
      <c r="A27" s="40"/>
      <c r="B27" s="12" t="s">
        <v>94</v>
      </c>
      <c r="C27" s="12">
        <v>31</v>
      </c>
      <c r="D27" s="12" t="s">
        <v>89</v>
      </c>
      <c r="E27" s="12">
        <v>33</v>
      </c>
      <c r="F27" s="12" t="s">
        <v>84</v>
      </c>
      <c r="G27" s="12">
        <v>31</v>
      </c>
      <c r="H27" s="12" t="s">
        <v>79</v>
      </c>
      <c r="I27" s="12">
        <v>32</v>
      </c>
      <c r="J27" s="12" t="s">
        <v>76</v>
      </c>
      <c r="K27" s="12">
        <v>3</v>
      </c>
      <c r="L27" s="12" t="s">
        <v>73</v>
      </c>
      <c r="M27" s="12">
        <v>4</v>
      </c>
      <c r="N27" s="26"/>
      <c r="O27" s="27"/>
    </row>
    <row r="28" spans="1:15" x14ac:dyDescent="0.15">
      <c r="A28" s="40"/>
      <c r="B28" s="12" t="s">
        <v>95</v>
      </c>
      <c r="C28" s="12">
        <v>31</v>
      </c>
      <c r="D28" s="12" t="s">
        <v>90</v>
      </c>
      <c r="E28" s="12">
        <v>35</v>
      </c>
      <c r="F28" s="12" t="s">
        <v>85</v>
      </c>
      <c r="G28" s="12">
        <v>29</v>
      </c>
      <c r="H28" s="12" t="s">
        <v>80</v>
      </c>
      <c r="I28" s="12">
        <v>30</v>
      </c>
      <c r="J28" s="12" t="s">
        <v>77</v>
      </c>
      <c r="K28" s="12">
        <v>1</v>
      </c>
      <c r="L28" s="12"/>
      <c r="M28" s="12"/>
      <c r="N28" s="26"/>
      <c r="O28" s="27"/>
    </row>
    <row r="29" spans="1:15" x14ac:dyDescent="0.15">
      <c r="A29" s="40"/>
      <c r="B29" s="12" t="s">
        <v>96</v>
      </c>
      <c r="C29" s="12">
        <v>31</v>
      </c>
      <c r="D29" s="12" t="s">
        <v>91</v>
      </c>
      <c r="E29" s="12">
        <v>32</v>
      </c>
      <c r="F29" s="12" t="s">
        <v>86</v>
      </c>
      <c r="G29" s="12">
        <v>29</v>
      </c>
      <c r="H29" s="12" t="s">
        <v>81</v>
      </c>
      <c r="I29" s="12">
        <v>29</v>
      </c>
      <c r="J29" s="12"/>
      <c r="K29" s="12"/>
      <c r="L29" s="12" t="s">
        <v>74</v>
      </c>
      <c r="M29" s="12">
        <v>2</v>
      </c>
      <c r="N29" s="26"/>
      <c r="O29" s="27"/>
    </row>
    <row r="30" spans="1:15" x14ac:dyDescent="0.15">
      <c r="A30" s="40"/>
      <c r="B30" s="12" t="s">
        <v>97</v>
      </c>
      <c r="C30" s="12">
        <v>32</v>
      </c>
      <c r="D30" s="12" t="s">
        <v>92</v>
      </c>
      <c r="E30" s="12">
        <v>34</v>
      </c>
      <c r="F30" s="12" t="s">
        <v>87</v>
      </c>
      <c r="G30" s="12">
        <v>31</v>
      </c>
      <c r="H30" s="12" t="s">
        <v>82</v>
      </c>
      <c r="I30" s="12">
        <v>33</v>
      </c>
      <c r="J30" s="12"/>
      <c r="K30" s="12"/>
      <c r="L30" s="12"/>
      <c r="M30" s="12"/>
      <c r="N30" s="26"/>
      <c r="O30" s="27"/>
    </row>
    <row r="31" spans="1:15" x14ac:dyDescent="0.15">
      <c r="A31" s="40"/>
      <c r="B31" s="12" t="s">
        <v>112</v>
      </c>
      <c r="C31" s="12">
        <v>26</v>
      </c>
      <c r="D31" s="12" t="s">
        <v>109</v>
      </c>
      <c r="E31" s="12">
        <v>35</v>
      </c>
      <c r="F31" s="12" t="s">
        <v>106</v>
      </c>
      <c r="G31" s="12">
        <v>35</v>
      </c>
      <c r="H31" s="12" t="s">
        <v>103</v>
      </c>
      <c r="I31" s="12">
        <v>26</v>
      </c>
      <c r="J31" s="12" t="s">
        <v>100</v>
      </c>
      <c r="K31" s="12">
        <v>4</v>
      </c>
      <c r="L31" s="12" t="s">
        <v>98</v>
      </c>
      <c r="M31" s="12">
        <v>1</v>
      </c>
      <c r="N31" s="26"/>
      <c r="O31" s="27"/>
    </row>
    <row r="32" spans="1:15" x14ac:dyDescent="0.15">
      <c r="A32" s="40"/>
      <c r="B32" s="12" t="s">
        <v>113</v>
      </c>
      <c r="C32" s="12">
        <v>26</v>
      </c>
      <c r="D32" s="12" t="s">
        <v>110</v>
      </c>
      <c r="E32" s="12">
        <v>31</v>
      </c>
      <c r="F32" s="12" t="s">
        <v>107</v>
      </c>
      <c r="G32" s="12">
        <v>33</v>
      </c>
      <c r="H32" s="12" t="s">
        <v>104</v>
      </c>
      <c r="I32" s="12">
        <v>26</v>
      </c>
      <c r="J32" s="12" t="s">
        <v>101</v>
      </c>
      <c r="K32" s="12">
        <v>3</v>
      </c>
      <c r="L32" s="12" t="s">
        <v>99</v>
      </c>
      <c r="M32" s="12">
        <v>4</v>
      </c>
      <c r="N32" s="26"/>
      <c r="O32" s="27"/>
    </row>
    <row r="33" spans="1:15" x14ac:dyDescent="0.15">
      <c r="A33" s="40"/>
      <c r="B33" s="12" t="s">
        <v>114</v>
      </c>
      <c r="C33" s="12">
        <v>30</v>
      </c>
      <c r="D33" s="12" t="s">
        <v>111</v>
      </c>
      <c r="E33" s="12">
        <v>30</v>
      </c>
      <c r="F33" s="12" t="s">
        <v>108</v>
      </c>
      <c r="G33" s="12">
        <v>35</v>
      </c>
      <c r="H33" s="12" t="s">
        <v>105</v>
      </c>
      <c r="I33" s="12">
        <v>39</v>
      </c>
      <c r="J33" s="12" t="s">
        <v>102</v>
      </c>
      <c r="K33" s="12">
        <v>10</v>
      </c>
      <c r="L33" s="12"/>
      <c r="M33" s="12"/>
      <c r="N33" s="26"/>
      <c r="O33" s="27"/>
    </row>
    <row r="34" spans="1:15" x14ac:dyDescent="0.15">
      <c r="A34" s="40"/>
      <c r="B34" s="12" t="s">
        <v>115</v>
      </c>
      <c r="C34" s="12">
        <v>30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8"/>
      <c r="O34" s="29"/>
    </row>
    <row r="35" spans="1:15" x14ac:dyDescent="0.15">
      <c r="A35" s="4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 t="s">
        <v>116</v>
      </c>
      <c r="M35" s="12">
        <v>1</v>
      </c>
      <c r="N35" s="47" t="s">
        <v>800</v>
      </c>
      <c r="O35" s="32"/>
    </row>
    <row r="36" spans="1:15" x14ac:dyDescent="0.15">
      <c r="A36" s="4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 t="s">
        <v>117</v>
      </c>
      <c r="M36" s="12">
        <v>2</v>
      </c>
      <c r="N36" s="17">
        <f>COUNTA(B6:B36,D6:D36,F6:F36,H6:H36,J6:J36,L6:L36)</f>
        <v>115</v>
      </c>
      <c r="O36" s="18">
        <f>SUBTOTAL(9,C6:C36,E6:E36,G6:G36,I6:I36,K6:K36,M6:M36)</f>
        <v>2754</v>
      </c>
    </row>
    <row r="37" spans="1:15" s="19" customFormat="1" ht="12" x14ac:dyDescent="0.15">
      <c r="A37" s="11" t="s">
        <v>798</v>
      </c>
      <c r="B37" s="17">
        <f>COUNTA(B6:B36)</f>
        <v>21</v>
      </c>
      <c r="C37" s="17">
        <f>SUBTOTAL(9,C6:C36)</f>
        <v>636</v>
      </c>
      <c r="D37" s="17">
        <f>COUNTA(D6:D36)</f>
        <v>19</v>
      </c>
      <c r="E37" s="17">
        <f>SUBTOTAL(9,E6:E36)</f>
        <v>613</v>
      </c>
      <c r="F37" s="17">
        <f>COUNTA(F6:F36)</f>
        <v>19</v>
      </c>
      <c r="G37" s="17">
        <f>SUBTOTAL(9,G6:G36)</f>
        <v>645</v>
      </c>
      <c r="H37" s="17">
        <f>COUNTA(H6:H36)</f>
        <v>21</v>
      </c>
      <c r="I37" s="17">
        <f>SUBTOTAL(9,I6:I36)</f>
        <v>730</v>
      </c>
      <c r="J37" s="17">
        <f>COUNTA(J6:J36)</f>
        <v>18</v>
      </c>
      <c r="K37" s="17">
        <f>SUBTOTAL(9,K6:K36)</f>
        <v>82</v>
      </c>
      <c r="L37" s="17">
        <f>COUNTA(L6:L36)</f>
        <v>17</v>
      </c>
      <c r="M37" s="17">
        <f>SUBTOTAL(9,M6:M36)</f>
        <v>48</v>
      </c>
      <c r="N37" s="17">
        <f>B37+D37+F37+H37+J37+L37</f>
        <v>115</v>
      </c>
      <c r="O37" s="18">
        <f>C37+E37+G37+I37+K37+M37</f>
        <v>2754</v>
      </c>
    </row>
    <row r="38" spans="1:15" x14ac:dyDescent="0.15">
      <c r="A38" s="40" t="s">
        <v>774</v>
      </c>
      <c r="B38" s="12"/>
      <c r="C38" s="12"/>
      <c r="D38" s="12" t="s">
        <v>126</v>
      </c>
      <c r="E38" s="12">
        <v>35</v>
      </c>
      <c r="F38" s="12" t="s">
        <v>123</v>
      </c>
      <c r="G38" s="12">
        <v>44</v>
      </c>
      <c r="H38" s="12" t="s">
        <v>121</v>
      </c>
      <c r="I38" s="12">
        <v>54</v>
      </c>
      <c r="J38" s="12" t="s">
        <v>119</v>
      </c>
      <c r="K38" s="12">
        <v>7</v>
      </c>
      <c r="L38" s="12" t="s">
        <v>118</v>
      </c>
      <c r="M38" s="12">
        <v>4</v>
      </c>
      <c r="N38" s="24"/>
      <c r="O38" s="25"/>
    </row>
    <row r="39" spans="1:15" x14ac:dyDescent="0.15">
      <c r="A39" s="40"/>
      <c r="B39" s="12"/>
      <c r="C39" s="12"/>
      <c r="D39" s="12" t="s">
        <v>127</v>
      </c>
      <c r="E39" s="12">
        <v>34</v>
      </c>
      <c r="F39" s="12" t="s">
        <v>124</v>
      </c>
      <c r="G39" s="12">
        <v>41</v>
      </c>
      <c r="H39" s="12" t="s">
        <v>122</v>
      </c>
      <c r="I39" s="12">
        <v>57</v>
      </c>
      <c r="J39" s="12" t="s">
        <v>120</v>
      </c>
      <c r="K39" s="12">
        <v>6</v>
      </c>
      <c r="L39" s="12"/>
      <c r="M39" s="12"/>
      <c r="N39" s="26"/>
      <c r="O39" s="27"/>
    </row>
    <row r="40" spans="1:15" x14ac:dyDescent="0.15">
      <c r="A40" s="40"/>
      <c r="B40" s="12"/>
      <c r="C40" s="12"/>
      <c r="D40" s="12" t="s">
        <v>128</v>
      </c>
      <c r="E40" s="12">
        <v>33</v>
      </c>
      <c r="F40" s="12" t="s">
        <v>125</v>
      </c>
      <c r="G40" s="12">
        <v>33</v>
      </c>
      <c r="H40" s="12"/>
      <c r="I40" s="12"/>
      <c r="J40" s="12"/>
      <c r="K40" s="12"/>
      <c r="L40" s="12"/>
      <c r="M40" s="12"/>
      <c r="N40" s="26"/>
      <c r="O40" s="27"/>
    </row>
    <row r="41" spans="1:15" x14ac:dyDescent="0.15">
      <c r="A41" s="40"/>
      <c r="B41" s="12"/>
      <c r="C41" s="12"/>
      <c r="D41" s="12" t="s">
        <v>146</v>
      </c>
      <c r="E41" s="12">
        <v>34</v>
      </c>
      <c r="F41" s="12" t="s">
        <v>142</v>
      </c>
      <c r="G41" s="12">
        <v>36</v>
      </c>
      <c r="H41" s="12" t="s">
        <v>137</v>
      </c>
      <c r="I41" s="12">
        <v>29</v>
      </c>
      <c r="J41" s="12" t="s">
        <v>132</v>
      </c>
      <c r="K41" s="12">
        <v>7</v>
      </c>
      <c r="L41" s="12" t="s">
        <v>129</v>
      </c>
      <c r="M41" s="12">
        <v>3</v>
      </c>
      <c r="N41" s="26"/>
      <c r="O41" s="27"/>
    </row>
    <row r="42" spans="1:15" x14ac:dyDescent="0.15">
      <c r="A42" s="40"/>
      <c r="B42" s="12"/>
      <c r="C42" s="12"/>
      <c r="D42" s="12" t="s">
        <v>147</v>
      </c>
      <c r="E42" s="12">
        <v>34</v>
      </c>
      <c r="F42" s="12" t="s">
        <v>143</v>
      </c>
      <c r="G42" s="12">
        <v>35</v>
      </c>
      <c r="H42" s="12" t="s">
        <v>138</v>
      </c>
      <c r="I42" s="12">
        <v>29</v>
      </c>
      <c r="J42" s="12" t="s">
        <v>133</v>
      </c>
      <c r="K42" s="12">
        <v>3</v>
      </c>
      <c r="L42" s="12" t="s">
        <v>130</v>
      </c>
      <c r="M42" s="12">
        <v>4</v>
      </c>
      <c r="N42" s="26"/>
      <c r="O42" s="27"/>
    </row>
    <row r="43" spans="1:15" x14ac:dyDescent="0.15">
      <c r="A43" s="40"/>
      <c r="B43" s="12"/>
      <c r="C43" s="12"/>
      <c r="D43" s="12" t="s">
        <v>148</v>
      </c>
      <c r="E43" s="12">
        <v>33</v>
      </c>
      <c r="F43" s="12" t="s">
        <v>144</v>
      </c>
      <c r="G43" s="12">
        <v>34</v>
      </c>
      <c r="H43" s="12" t="s">
        <v>139</v>
      </c>
      <c r="I43" s="12">
        <v>30</v>
      </c>
      <c r="J43" s="12" t="s">
        <v>134</v>
      </c>
      <c r="K43" s="12">
        <v>5</v>
      </c>
      <c r="L43" s="12" t="s">
        <v>131</v>
      </c>
      <c r="M43" s="12">
        <v>4</v>
      </c>
      <c r="N43" s="26"/>
      <c r="O43" s="27"/>
    </row>
    <row r="44" spans="1:15" x14ac:dyDescent="0.15">
      <c r="A44" s="40"/>
      <c r="B44" s="12"/>
      <c r="C44" s="12"/>
      <c r="D44" s="12" t="s">
        <v>149</v>
      </c>
      <c r="E44" s="12">
        <v>33</v>
      </c>
      <c r="F44" s="12" t="s">
        <v>145</v>
      </c>
      <c r="G44" s="12">
        <v>35</v>
      </c>
      <c r="H44" s="12" t="s">
        <v>140</v>
      </c>
      <c r="I44" s="12">
        <v>29</v>
      </c>
      <c r="J44" s="12" t="s">
        <v>135</v>
      </c>
      <c r="K44" s="12">
        <v>3</v>
      </c>
      <c r="L44" s="12"/>
      <c r="M44" s="12"/>
      <c r="N44" s="26"/>
      <c r="O44" s="27"/>
    </row>
    <row r="45" spans="1:15" x14ac:dyDescent="0.15">
      <c r="A45" s="40"/>
      <c r="B45" s="12"/>
      <c r="C45" s="12"/>
      <c r="D45" s="12"/>
      <c r="E45" s="12"/>
      <c r="F45" s="12"/>
      <c r="G45" s="12"/>
      <c r="H45" s="12" t="s">
        <v>141</v>
      </c>
      <c r="I45" s="12">
        <v>29</v>
      </c>
      <c r="J45" s="12" t="s">
        <v>136</v>
      </c>
      <c r="K45" s="12">
        <v>7</v>
      </c>
      <c r="L45" s="12"/>
      <c r="M45" s="12"/>
      <c r="N45" s="26"/>
      <c r="O45" s="27"/>
    </row>
    <row r="46" spans="1:15" x14ac:dyDescent="0.15">
      <c r="A46" s="40"/>
      <c r="B46" s="12"/>
      <c r="C46" s="12"/>
      <c r="D46" s="12" t="s">
        <v>160</v>
      </c>
      <c r="E46" s="12">
        <v>36</v>
      </c>
      <c r="F46" s="12" t="s">
        <v>157</v>
      </c>
      <c r="G46" s="12">
        <v>39</v>
      </c>
      <c r="H46" s="12" t="s">
        <v>154</v>
      </c>
      <c r="I46" s="12">
        <v>45</v>
      </c>
      <c r="J46" s="12" t="s">
        <v>151</v>
      </c>
      <c r="K46" s="12">
        <v>10</v>
      </c>
      <c r="L46" s="12" t="s">
        <v>150</v>
      </c>
      <c r="M46" s="12">
        <v>1</v>
      </c>
      <c r="N46" s="26"/>
      <c r="O46" s="27"/>
    </row>
    <row r="47" spans="1:15" x14ac:dyDescent="0.15">
      <c r="A47" s="40"/>
      <c r="B47" s="12"/>
      <c r="C47" s="12"/>
      <c r="D47" s="12" t="s">
        <v>161</v>
      </c>
      <c r="E47" s="12">
        <v>36</v>
      </c>
      <c r="F47" s="12" t="s">
        <v>158</v>
      </c>
      <c r="G47" s="12">
        <v>38</v>
      </c>
      <c r="H47" s="12" t="s">
        <v>155</v>
      </c>
      <c r="I47" s="12">
        <v>41</v>
      </c>
      <c r="J47" s="12" t="s">
        <v>152</v>
      </c>
      <c r="K47" s="12">
        <v>5</v>
      </c>
      <c r="L47" s="12"/>
      <c r="M47" s="12"/>
      <c r="N47" s="26"/>
      <c r="O47" s="27"/>
    </row>
    <row r="48" spans="1:15" x14ac:dyDescent="0.15">
      <c r="A48" s="40"/>
      <c r="B48" s="12"/>
      <c r="C48" s="12"/>
      <c r="D48" s="12" t="s">
        <v>162</v>
      </c>
      <c r="E48" s="12">
        <v>35</v>
      </c>
      <c r="F48" s="12" t="s">
        <v>159</v>
      </c>
      <c r="G48" s="12">
        <v>36</v>
      </c>
      <c r="H48" s="12" t="s">
        <v>156</v>
      </c>
      <c r="I48" s="12">
        <v>42</v>
      </c>
      <c r="J48" s="12" t="s">
        <v>153</v>
      </c>
      <c r="K48" s="12">
        <v>8</v>
      </c>
      <c r="L48" s="12"/>
      <c r="M48" s="12"/>
      <c r="N48" s="26"/>
      <c r="O48" s="27"/>
    </row>
    <row r="49" spans="1:15" x14ac:dyDescent="0.15">
      <c r="A49" s="40"/>
      <c r="B49" s="12" t="s">
        <v>163</v>
      </c>
      <c r="C49" s="12">
        <v>24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6"/>
      <c r="O49" s="27"/>
    </row>
    <row r="50" spans="1:15" x14ac:dyDescent="0.15">
      <c r="A50" s="40"/>
      <c r="B50" s="12" t="s">
        <v>164</v>
      </c>
      <c r="C50" s="12">
        <v>25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6"/>
      <c r="O50" s="27"/>
    </row>
    <row r="51" spans="1:15" x14ac:dyDescent="0.15">
      <c r="A51" s="40"/>
      <c r="B51" s="12"/>
      <c r="C51" s="12"/>
      <c r="D51" s="12" t="s">
        <v>172</v>
      </c>
      <c r="E51" s="12">
        <v>34</v>
      </c>
      <c r="F51" s="12" t="s">
        <v>171</v>
      </c>
      <c r="G51" s="12">
        <v>37</v>
      </c>
      <c r="H51" s="12" t="s">
        <v>168</v>
      </c>
      <c r="I51" s="12">
        <v>32</v>
      </c>
      <c r="J51" s="12" t="s">
        <v>165</v>
      </c>
      <c r="K51" s="12">
        <v>1</v>
      </c>
      <c r="L51" s="12"/>
      <c r="M51" s="12"/>
      <c r="N51" s="26"/>
      <c r="O51" s="27"/>
    </row>
    <row r="52" spans="1:15" x14ac:dyDescent="0.15">
      <c r="A52" s="40"/>
      <c r="B52" s="12"/>
      <c r="C52" s="12"/>
      <c r="D52" s="12"/>
      <c r="E52" s="12"/>
      <c r="F52" s="12"/>
      <c r="G52" s="12"/>
      <c r="H52" s="12" t="s">
        <v>169</v>
      </c>
      <c r="I52" s="12">
        <v>28</v>
      </c>
      <c r="J52" s="12" t="s">
        <v>166</v>
      </c>
      <c r="K52" s="12">
        <v>3</v>
      </c>
      <c r="L52" s="12"/>
      <c r="M52" s="12"/>
      <c r="N52" s="26"/>
      <c r="O52" s="27"/>
    </row>
    <row r="53" spans="1:15" x14ac:dyDescent="0.15">
      <c r="A53" s="40"/>
      <c r="B53" s="12"/>
      <c r="C53" s="12"/>
      <c r="D53" s="12"/>
      <c r="E53" s="12"/>
      <c r="F53" s="12"/>
      <c r="G53" s="12"/>
      <c r="H53" s="12" t="s">
        <v>170</v>
      </c>
      <c r="I53" s="12">
        <v>32</v>
      </c>
      <c r="J53" s="12" t="s">
        <v>167</v>
      </c>
      <c r="K53" s="12">
        <v>6</v>
      </c>
      <c r="L53" s="12"/>
      <c r="M53" s="12"/>
      <c r="N53" s="26"/>
      <c r="O53" s="27"/>
    </row>
    <row r="54" spans="1:15" x14ac:dyDescent="0.15">
      <c r="A54" s="40"/>
      <c r="B54" s="12"/>
      <c r="C54" s="12"/>
      <c r="D54" s="12" t="s">
        <v>177</v>
      </c>
      <c r="E54" s="12">
        <v>47</v>
      </c>
      <c r="F54" s="12" t="s">
        <v>176</v>
      </c>
      <c r="G54" s="12">
        <v>54</v>
      </c>
      <c r="H54" s="12" t="s">
        <v>175</v>
      </c>
      <c r="I54" s="12">
        <v>59</v>
      </c>
      <c r="J54" s="12" t="s">
        <v>174</v>
      </c>
      <c r="K54" s="12">
        <v>7</v>
      </c>
      <c r="L54" s="12" t="s">
        <v>173</v>
      </c>
      <c r="M54" s="12">
        <v>1</v>
      </c>
      <c r="N54" s="26"/>
      <c r="O54" s="27"/>
    </row>
    <row r="55" spans="1:15" x14ac:dyDescent="0.15">
      <c r="A55" s="40"/>
      <c r="B55" s="12"/>
      <c r="C55" s="12"/>
      <c r="D55" s="12" t="s">
        <v>180</v>
      </c>
      <c r="E55" s="12">
        <v>34</v>
      </c>
      <c r="F55" s="12" t="s">
        <v>178</v>
      </c>
      <c r="G55" s="12">
        <v>31</v>
      </c>
      <c r="H55" s="12"/>
      <c r="I55" s="12"/>
      <c r="J55" s="12"/>
      <c r="K55" s="12"/>
      <c r="L55" s="12"/>
      <c r="M55" s="12"/>
      <c r="N55" s="26"/>
      <c r="O55" s="27"/>
    </row>
    <row r="56" spans="1:15" x14ac:dyDescent="0.15">
      <c r="A56" s="40"/>
      <c r="B56" s="12"/>
      <c r="C56" s="12"/>
      <c r="D56" s="12" t="s">
        <v>181</v>
      </c>
      <c r="E56" s="12">
        <v>34</v>
      </c>
      <c r="F56" s="12" t="s">
        <v>179</v>
      </c>
      <c r="G56" s="12">
        <v>29</v>
      </c>
      <c r="H56" s="12"/>
      <c r="I56" s="12"/>
      <c r="J56" s="12"/>
      <c r="K56" s="12"/>
      <c r="L56" s="12"/>
      <c r="M56" s="12"/>
      <c r="N56" s="26"/>
      <c r="O56" s="27"/>
    </row>
    <row r="57" spans="1:15" x14ac:dyDescent="0.15">
      <c r="A57" s="4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 t="s">
        <v>182</v>
      </c>
      <c r="M57" s="12">
        <v>1</v>
      </c>
      <c r="N57" s="26"/>
      <c r="O57" s="27"/>
    </row>
    <row r="58" spans="1:15" x14ac:dyDescent="0.15">
      <c r="A58" s="4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 t="s">
        <v>183</v>
      </c>
      <c r="M58" s="12">
        <v>3</v>
      </c>
      <c r="N58" s="26"/>
      <c r="O58" s="27"/>
    </row>
    <row r="59" spans="1:15" x14ac:dyDescent="0.15">
      <c r="A59" s="4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 t="s">
        <v>184</v>
      </c>
      <c r="M59" s="12">
        <v>1</v>
      </c>
      <c r="N59" s="26"/>
      <c r="O59" s="27"/>
    </row>
    <row r="60" spans="1:15" x14ac:dyDescent="0.15">
      <c r="A60" s="40"/>
      <c r="B60" s="12" t="s">
        <v>185</v>
      </c>
      <c r="C60" s="12">
        <v>33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6"/>
      <c r="O60" s="27"/>
    </row>
    <row r="61" spans="1:15" x14ac:dyDescent="0.15">
      <c r="A61" s="40"/>
      <c r="B61" s="12" t="s">
        <v>186</v>
      </c>
      <c r="C61" s="12">
        <v>31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6"/>
      <c r="O61" s="27"/>
    </row>
    <row r="62" spans="1:15" x14ac:dyDescent="0.15">
      <c r="A62" s="40"/>
      <c r="B62" s="12" t="s">
        <v>187</v>
      </c>
      <c r="C62" s="12">
        <v>32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6"/>
      <c r="O62" s="27"/>
    </row>
    <row r="63" spans="1:15" x14ac:dyDescent="0.15">
      <c r="A63" s="40"/>
      <c r="B63" s="12" t="s">
        <v>188</v>
      </c>
      <c r="C63" s="12">
        <v>32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6"/>
      <c r="O63" s="27"/>
    </row>
    <row r="64" spans="1:15" x14ac:dyDescent="0.15">
      <c r="A64" s="40"/>
      <c r="B64" s="12" t="s">
        <v>189</v>
      </c>
      <c r="C64" s="12">
        <v>31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6"/>
      <c r="O64" s="27"/>
    </row>
    <row r="65" spans="1:15" x14ac:dyDescent="0.15">
      <c r="A65" s="40"/>
      <c r="B65" s="12" t="s">
        <v>190</v>
      </c>
      <c r="C65" s="12">
        <v>32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6"/>
      <c r="O65" s="27"/>
    </row>
    <row r="66" spans="1:15" x14ac:dyDescent="0.15">
      <c r="A66" s="40"/>
      <c r="B66" s="12" t="s">
        <v>191</v>
      </c>
      <c r="C66" s="12">
        <v>31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6"/>
      <c r="O66" s="27"/>
    </row>
    <row r="67" spans="1:15" x14ac:dyDescent="0.15">
      <c r="A67" s="40"/>
      <c r="B67" s="12" t="s">
        <v>192</v>
      </c>
      <c r="C67" s="12">
        <v>32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6"/>
      <c r="O67" s="27"/>
    </row>
    <row r="68" spans="1:15" x14ac:dyDescent="0.15">
      <c r="A68" s="40"/>
      <c r="B68" s="12" t="s">
        <v>193</v>
      </c>
      <c r="C68" s="12">
        <v>32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6"/>
      <c r="O68" s="27"/>
    </row>
    <row r="69" spans="1:15" x14ac:dyDescent="0.15">
      <c r="A69" s="40"/>
      <c r="B69" s="12" t="s">
        <v>194</v>
      </c>
      <c r="C69" s="12">
        <v>32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6"/>
      <c r="O69" s="27"/>
    </row>
    <row r="70" spans="1:15" x14ac:dyDescent="0.15">
      <c r="A70" s="40"/>
      <c r="B70" s="12" t="s">
        <v>195</v>
      </c>
      <c r="C70" s="12">
        <v>32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6"/>
      <c r="O70" s="27"/>
    </row>
    <row r="71" spans="1:15" x14ac:dyDescent="0.15">
      <c r="A71" s="40"/>
      <c r="B71" s="12" t="s">
        <v>196</v>
      </c>
      <c r="C71" s="12">
        <v>32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8"/>
      <c r="O71" s="29"/>
    </row>
    <row r="72" spans="1:15" x14ac:dyDescent="0.15">
      <c r="A72" s="40"/>
      <c r="B72" s="12" t="s">
        <v>197</v>
      </c>
      <c r="C72" s="12">
        <v>30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47" t="s">
        <v>800</v>
      </c>
      <c r="O72" s="32"/>
    </row>
    <row r="73" spans="1:15" x14ac:dyDescent="0.15">
      <c r="A73" s="40"/>
      <c r="B73" s="12" t="s">
        <v>198</v>
      </c>
      <c r="C73" s="12">
        <v>31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7">
        <f>COUNTA(B38:B73,D38:D73,F38:F73,H38:H73,J38:J73,L38:L73)</f>
        <v>81</v>
      </c>
      <c r="O73" s="18">
        <f>SUBTOTAL(9,C38:C73,E38:E73,G38:G73,I38:I73,K38:K73,M38:M73)</f>
        <v>2142</v>
      </c>
    </row>
    <row r="74" spans="1:15" s="19" customFormat="1" ht="12" x14ac:dyDescent="0.15">
      <c r="A74" s="11" t="s">
        <v>798</v>
      </c>
      <c r="B74" s="17">
        <f>COUNTA(B38:B73)</f>
        <v>16</v>
      </c>
      <c r="C74" s="17">
        <f>SUBTOTAL(9,C38:C73)</f>
        <v>492</v>
      </c>
      <c r="D74" s="17">
        <f>COUNTA(D38:D73)</f>
        <v>14</v>
      </c>
      <c r="E74" s="17">
        <f>SUBTOTAL(9,E38:E73)</f>
        <v>492</v>
      </c>
      <c r="F74" s="17">
        <f>COUNTA(F38:F73)</f>
        <v>14</v>
      </c>
      <c r="G74" s="17">
        <f>SUBTOTAL(9,G38:G73)</f>
        <v>522</v>
      </c>
      <c r="H74" s="17">
        <f>COUNTA(H38:H73)</f>
        <v>14</v>
      </c>
      <c r="I74" s="17">
        <f>SUBTOTAL(9,I38:I73)</f>
        <v>536</v>
      </c>
      <c r="J74" s="17">
        <f>COUNTA(J38:J73)</f>
        <v>14</v>
      </c>
      <c r="K74" s="17">
        <f>SUBTOTAL(9,K38:K73)</f>
        <v>78</v>
      </c>
      <c r="L74" s="17">
        <f>COUNTA(L38:L73)</f>
        <v>9</v>
      </c>
      <c r="M74" s="17">
        <f>SUBTOTAL(9,M38:M73)</f>
        <v>22</v>
      </c>
      <c r="N74" s="17">
        <f>B74+D74+F74+H74+J74+L74</f>
        <v>81</v>
      </c>
      <c r="O74" s="18">
        <f>C74+E74+G74+I74+K74+M74</f>
        <v>2142</v>
      </c>
    </row>
    <row r="75" spans="1:15" x14ac:dyDescent="0.15">
      <c r="A75" s="40" t="s">
        <v>775</v>
      </c>
      <c r="B75" s="12"/>
      <c r="C75" s="12"/>
      <c r="D75" s="12" t="s">
        <v>203</v>
      </c>
      <c r="E75" s="12">
        <v>35</v>
      </c>
      <c r="F75" s="12" t="s">
        <v>201</v>
      </c>
      <c r="G75" s="12">
        <v>31</v>
      </c>
      <c r="H75" s="12" t="s">
        <v>199</v>
      </c>
      <c r="I75" s="12">
        <v>35</v>
      </c>
      <c r="J75" s="12"/>
      <c r="K75" s="12"/>
      <c r="L75" s="12"/>
      <c r="M75" s="12"/>
      <c r="N75" s="24"/>
      <c r="O75" s="25"/>
    </row>
    <row r="76" spans="1:15" x14ac:dyDescent="0.15">
      <c r="A76" s="40"/>
      <c r="B76" s="12"/>
      <c r="C76" s="12"/>
      <c r="D76" s="12" t="s">
        <v>204</v>
      </c>
      <c r="E76" s="12">
        <v>33</v>
      </c>
      <c r="F76" s="12" t="s">
        <v>202</v>
      </c>
      <c r="G76" s="12">
        <v>32</v>
      </c>
      <c r="H76" s="12" t="s">
        <v>200</v>
      </c>
      <c r="I76" s="12">
        <v>31</v>
      </c>
      <c r="J76" s="12"/>
      <c r="K76" s="12"/>
      <c r="L76" s="12"/>
      <c r="M76" s="12"/>
      <c r="N76" s="26"/>
      <c r="O76" s="27"/>
    </row>
    <row r="77" spans="1:15" x14ac:dyDescent="0.15">
      <c r="A77" s="40"/>
      <c r="B77" s="12" t="s">
        <v>213</v>
      </c>
      <c r="C77" s="12">
        <v>39</v>
      </c>
      <c r="D77" s="12" t="s">
        <v>211</v>
      </c>
      <c r="E77" s="12">
        <v>37</v>
      </c>
      <c r="F77" s="12" t="s">
        <v>209</v>
      </c>
      <c r="G77" s="12">
        <v>38</v>
      </c>
      <c r="H77" s="12" t="s">
        <v>207</v>
      </c>
      <c r="I77" s="12">
        <v>45</v>
      </c>
      <c r="J77" s="12" t="s">
        <v>206</v>
      </c>
      <c r="K77" s="12">
        <v>2</v>
      </c>
      <c r="L77" s="12" t="s">
        <v>205</v>
      </c>
      <c r="M77" s="12">
        <v>2</v>
      </c>
      <c r="N77" s="26"/>
      <c r="O77" s="27"/>
    </row>
    <row r="78" spans="1:15" x14ac:dyDescent="0.15">
      <c r="A78" s="40"/>
      <c r="B78" s="12" t="s">
        <v>214</v>
      </c>
      <c r="C78" s="12">
        <v>38</v>
      </c>
      <c r="D78" s="12" t="s">
        <v>212</v>
      </c>
      <c r="E78" s="12">
        <v>36</v>
      </c>
      <c r="F78" s="12" t="s">
        <v>210</v>
      </c>
      <c r="G78" s="12">
        <v>39</v>
      </c>
      <c r="H78" s="12" t="s">
        <v>208</v>
      </c>
      <c r="I78" s="12">
        <v>44</v>
      </c>
      <c r="J78" s="12"/>
      <c r="K78" s="12"/>
      <c r="L78" s="12"/>
      <c r="M78" s="12"/>
      <c r="N78" s="26"/>
      <c r="O78" s="27"/>
    </row>
    <row r="79" spans="1:15" x14ac:dyDescent="0.15">
      <c r="A79" s="40"/>
      <c r="B79" s="12" t="s">
        <v>223</v>
      </c>
      <c r="C79" s="12">
        <v>34</v>
      </c>
      <c r="D79" s="12" t="s">
        <v>221</v>
      </c>
      <c r="E79" s="12">
        <v>33</v>
      </c>
      <c r="F79" s="12" t="s">
        <v>219</v>
      </c>
      <c r="G79" s="12">
        <v>36</v>
      </c>
      <c r="H79" s="12" t="s">
        <v>217</v>
      </c>
      <c r="I79" s="12">
        <v>32</v>
      </c>
      <c r="J79" s="12" t="s">
        <v>215</v>
      </c>
      <c r="K79" s="12">
        <v>2</v>
      </c>
      <c r="L79" s="12"/>
      <c r="M79" s="12"/>
      <c r="N79" s="26"/>
      <c r="O79" s="27"/>
    </row>
    <row r="80" spans="1:15" x14ac:dyDescent="0.15">
      <c r="A80" s="40"/>
      <c r="B80" s="12" t="s">
        <v>224</v>
      </c>
      <c r="C80" s="12">
        <v>35</v>
      </c>
      <c r="D80" s="12" t="s">
        <v>222</v>
      </c>
      <c r="E80" s="12">
        <v>34</v>
      </c>
      <c r="F80" s="12" t="s">
        <v>220</v>
      </c>
      <c r="G80" s="12">
        <v>34</v>
      </c>
      <c r="H80" s="12" t="s">
        <v>218</v>
      </c>
      <c r="I80" s="12">
        <v>34</v>
      </c>
      <c r="J80" s="12" t="s">
        <v>216</v>
      </c>
      <c r="K80" s="12">
        <v>2</v>
      </c>
      <c r="L80" s="12"/>
      <c r="M80" s="12"/>
      <c r="N80" s="26"/>
      <c r="O80" s="27"/>
    </row>
    <row r="81" spans="1:15" x14ac:dyDescent="0.15">
      <c r="A81" s="40"/>
      <c r="B81" s="12" t="s">
        <v>233</v>
      </c>
      <c r="C81" s="12">
        <v>28</v>
      </c>
      <c r="D81" s="12" t="s">
        <v>231</v>
      </c>
      <c r="E81" s="12">
        <v>29</v>
      </c>
      <c r="F81" s="12" t="s">
        <v>229</v>
      </c>
      <c r="G81" s="12">
        <v>34</v>
      </c>
      <c r="H81" s="12" t="s">
        <v>227</v>
      </c>
      <c r="I81" s="12">
        <v>43</v>
      </c>
      <c r="J81" s="12" t="s">
        <v>226</v>
      </c>
      <c r="K81" s="12">
        <v>1</v>
      </c>
      <c r="L81" s="12" t="s">
        <v>225</v>
      </c>
      <c r="M81" s="12">
        <v>1</v>
      </c>
      <c r="N81" s="26"/>
      <c r="O81" s="27"/>
    </row>
    <row r="82" spans="1:15" x14ac:dyDescent="0.15">
      <c r="A82" s="40"/>
      <c r="B82" s="12" t="s">
        <v>234</v>
      </c>
      <c r="C82" s="12">
        <v>25</v>
      </c>
      <c r="D82" s="12" t="s">
        <v>232</v>
      </c>
      <c r="E82" s="12">
        <v>28</v>
      </c>
      <c r="F82" s="12" t="s">
        <v>230</v>
      </c>
      <c r="G82" s="12">
        <v>34</v>
      </c>
      <c r="H82" s="12" t="s">
        <v>228</v>
      </c>
      <c r="I82" s="12">
        <v>42</v>
      </c>
      <c r="J82" s="12"/>
      <c r="K82" s="12"/>
      <c r="L82" s="12"/>
      <c r="M82" s="12"/>
      <c r="N82" s="26"/>
      <c r="O82" s="27"/>
    </row>
    <row r="83" spans="1:15" x14ac:dyDescent="0.15">
      <c r="A83" s="40"/>
      <c r="B83" s="12" t="s">
        <v>244</v>
      </c>
      <c r="C83" s="12">
        <v>40</v>
      </c>
      <c r="D83" s="12" t="s">
        <v>242</v>
      </c>
      <c r="E83" s="12">
        <v>39</v>
      </c>
      <c r="F83" s="12" t="s">
        <v>240</v>
      </c>
      <c r="G83" s="12">
        <v>40</v>
      </c>
      <c r="H83" s="12" t="s">
        <v>238</v>
      </c>
      <c r="I83" s="12">
        <v>39</v>
      </c>
      <c r="J83" s="12" t="s">
        <v>236</v>
      </c>
      <c r="K83" s="12">
        <v>3</v>
      </c>
      <c r="L83" s="12" t="s">
        <v>235</v>
      </c>
      <c r="M83" s="12">
        <v>2</v>
      </c>
      <c r="N83" s="26"/>
      <c r="O83" s="27"/>
    </row>
    <row r="84" spans="1:15" x14ac:dyDescent="0.15">
      <c r="A84" s="40"/>
      <c r="B84" s="12" t="s">
        <v>245</v>
      </c>
      <c r="C84" s="12">
        <v>39</v>
      </c>
      <c r="D84" s="12" t="s">
        <v>243</v>
      </c>
      <c r="E84" s="12">
        <v>37</v>
      </c>
      <c r="F84" s="12" t="s">
        <v>241</v>
      </c>
      <c r="G84" s="12">
        <v>40</v>
      </c>
      <c r="H84" s="12" t="s">
        <v>239</v>
      </c>
      <c r="I84" s="12">
        <v>39</v>
      </c>
      <c r="J84" s="12" t="s">
        <v>237</v>
      </c>
      <c r="K84" s="12">
        <v>1</v>
      </c>
      <c r="L84" s="12"/>
      <c r="M84" s="12"/>
      <c r="N84" s="26"/>
      <c r="O84" s="27"/>
    </row>
    <row r="85" spans="1:15" x14ac:dyDescent="0.15">
      <c r="A85" s="40"/>
      <c r="B85" s="12"/>
      <c r="C85" s="12">
        <v>35</v>
      </c>
      <c r="D85" s="12" t="s">
        <v>256</v>
      </c>
      <c r="E85" s="12">
        <v>44</v>
      </c>
      <c r="F85" s="12" t="s">
        <v>253</v>
      </c>
      <c r="G85" s="12">
        <v>26</v>
      </c>
      <c r="H85" s="12" t="s">
        <v>250</v>
      </c>
      <c r="I85" s="12">
        <v>30</v>
      </c>
      <c r="J85" s="12" t="s">
        <v>247</v>
      </c>
      <c r="K85" s="12">
        <v>3</v>
      </c>
      <c r="L85" s="12" t="s">
        <v>246</v>
      </c>
      <c r="M85" s="12">
        <v>1</v>
      </c>
      <c r="N85" s="26"/>
      <c r="O85" s="27"/>
    </row>
    <row r="86" spans="1:15" x14ac:dyDescent="0.15">
      <c r="A86" s="40"/>
      <c r="B86" s="12"/>
      <c r="C86" s="12"/>
      <c r="D86" s="12"/>
      <c r="E86" s="12">
        <v>35</v>
      </c>
      <c r="F86" s="12" t="s">
        <v>254</v>
      </c>
      <c r="G86" s="12">
        <v>28</v>
      </c>
      <c r="H86" s="12" t="s">
        <v>251</v>
      </c>
      <c r="I86" s="12">
        <v>26</v>
      </c>
      <c r="J86" s="12" t="s">
        <v>248</v>
      </c>
      <c r="K86" s="12">
        <v>2</v>
      </c>
      <c r="L86" s="12"/>
      <c r="M86" s="12"/>
      <c r="N86" s="26"/>
      <c r="O86" s="27"/>
    </row>
    <row r="87" spans="1:15" x14ac:dyDescent="0.15">
      <c r="A87" s="40"/>
      <c r="B87" s="12" t="s">
        <v>258</v>
      </c>
      <c r="C87" s="12"/>
      <c r="D87" s="12" t="s">
        <v>257</v>
      </c>
      <c r="E87" s="12"/>
      <c r="F87" s="12" t="s">
        <v>255</v>
      </c>
      <c r="G87" s="12">
        <v>43</v>
      </c>
      <c r="H87" s="12" t="s">
        <v>252</v>
      </c>
      <c r="I87" s="12">
        <v>43</v>
      </c>
      <c r="J87" s="12" t="s">
        <v>249</v>
      </c>
      <c r="K87" s="12">
        <v>1</v>
      </c>
      <c r="L87" s="12"/>
      <c r="M87" s="12"/>
      <c r="N87" s="26"/>
      <c r="O87" s="27"/>
    </row>
    <row r="88" spans="1:15" x14ac:dyDescent="0.15">
      <c r="A88" s="40"/>
      <c r="B88" s="12" t="s">
        <v>266</v>
      </c>
      <c r="C88" s="12">
        <v>30</v>
      </c>
      <c r="D88" s="12" t="s">
        <v>264</v>
      </c>
      <c r="E88" s="12">
        <v>26</v>
      </c>
      <c r="F88" s="12" t="s">
        <v>262</v>
      </c>
      <c r="G88" s="12">
        <v>28</v>
      </c>
      <c r="H88" s="12" t="s">
        <v>260</v>
      </c>
      <c r="I88" s="12">
        <v>28</v>
      </c>
      <c r="J88" s="12" t="s">
        <v>259</v>
      </c>
      <c r="K88" s="12">
        <v>3</v>
      </c>
      <c r="L88" s="12"/>
      <c r="M88" s="12"/>
      <c r="N88" s="26"/>
      <c r="O88" s="27"/>
    </row>
    <row r="89" spans="1:15" x14ac:dyDescent="0.15">
      <c r="A89" s="40"/>
      <c r="B89" s="12" t="s">
        <v>267</v>
      </c>
      <c r="C89" s="12">
        <v>28</v>
      </c>
      <c r="D89" s="12" t="s">
        <v>265</v>
      </c>
      <c r="E89" s="12">
        <v>27</v>
      </c>
      <c r="F89" s="12" t="s">
        <v>263</v>
      </c>
      <c r="G89" s="12">
        <v>29</v>
      </c>
      <c r="H89" s="12" t="s">
        <v>261</v>
      </c>
      <c r="I89" s="12">
        <v>29</v>
      </c>
      <c r="J89" s="12"/>
      <c r="K89" s="12"/>
      <c r="L89" s="12"/>
      <c r="M89" s="12"/>
      <c r="N89" s="26"/>
      <c r="O89" s="27"/>
    </row>
    <row r="90" spans="1:15" x14ac:dyDescent="0.15">
      <c r="A90" s="40"/>
      <c r="B90" s="12"/>
      <c r="C90" s="12"/>
      <c r="D90" s="12" t="s">
        <v>270</v>
      </c>
      <c r="E90" s="12">
        <v>34</v>
      </c>
      <c r="F90" s="12" t="s">
        <v>269</v>
      </c>
      <c r="G90" s="12">
        <v>45</v>
      </c>
      <c r="H90" s="12" t="s">
        <v>268</v>
      </c>
      <c r="I90" s="12">
        <v>50</v>
      </c>
      <c r="J90" s="12" t="s">
        <v>319</v>
      </c>
      <c r="K90" s="12">
        <v>1</v>
      </c>
      <c r="L90" s="12" t="s">
        <v>318</v>
      </c>
      <c r="M90" s="12">
        <v>1</v>
      </c>
      <c r="N90" s="26"/>
      <c r="O90" s="27"/>
    </row>
    <row r="91" spans="1:15" x14ac:dyDescent="0.15">
      <c r="A91" s="40"/>
      <c r="B91" s="12" t="s">
        <v>277</v>
      </c>
      <c r="C91" s="12">
        <v>61</v>
      </c>
      <c r="D91" s="12" t="s">
        <v>275</v>
      </c>
      <c r="E91" s="12">
        <v>34</v>
      </c>
      <c r="F91" s="12" t="s">
        <v>273</v>
      </c>
      <c r="G91" s="12">
        <v>45</v>
      </c>
      <c r="H91" s="12" t="s">
        <v>271</v>
      </c>
      <c r="I91" s="12">
        <v>57</v>
      </c>
      <c r="J91" s="12" t="s">
        <v>322</v>
      </c>
      <c r="K91" s="12">
        <v>2</v>
      </c>
      <c r="L91" s="12" t="s">
        <v>320</v>
      </c>
      <c r="M91" s="12">
        <v>1</v>
      </c>
      <c r="N91" s="26"/>
      <c r="O91" s="27"/>
    </row>
    <row r="92" spans="1:15" x14ac:dyDescent="0.15">
      <c r="A92" s="40"/>
      <c r="B92" s="12"/>
      <c r="C92" s="12"/>
      <c r="D92" s="12" t="s">
        <v>276</v>
      </c>
      <c r="E92" s="12">
        <v>52</v>
      </c>
      <c r="F92" s="12" t="s">
        <v>274</v>
      </c>
      <c r="G92" s="12">
        <v>57</v>
      </c>
      <c r="H92" s="12" t="s">
        <v>272</v>
      </c>
      <c r="I92" s="12">
        <v>49</v>
      </c>
      <c r="J92" s="12" t="s">
        <v>323</v>
      </c>
      <c r="K92" s="12">
        <v>5</v>
      </c>
      <c r="L92" s="12" t="s">
        <v>321</v>
      </c>
      <c r="M92" s="12">
        <v>3</v>
      </c>
      <c r="N92" s="26"/>
      <c r="O92" s="27"/>
    </row>
    <row r="93" spans="1:15" x14ac:dyDescent="0.15">
      <c r="A93" s="40"/>
      <c r="B93" s="12" t="s">
        <v>283</v>
      </c>
      <c r="C93" s="12">
        <v>47</v>
      </c>
      <c r="D93" s="12" t="s">
        <v>282</v>
      </c>
      <c r="E93" s="12">
        <v>41</v>
      </c>
      <c r="F93" s="12" t="s">
        <v>281</v>
      </c>
      <c r="G93" s="12">
        <v>37</v>
      </c>
      <c r="H93" s="12" t="s">
        <v>280</v>
      </c>
      <c r="I93" s="12">
        <v>32</v>
      </c>
      <c r="J93" s="12" t="s">
        <v>279</v>
      </c>
      <c r="K93" s="12">
        <v>6</v>
      </c>
      <c r="L93" s="12" t="s">
        <v>278</v>
      </c>
      <c r="M93" s="12">
        <v>2</v>
      </c>
      <c r="N93" s="26"/>
      <c r="O93" s="27"/>
    </row>
    <row r="94" spans="1:15" x14ac:dyDescent="0.15">
      <c r="A94" s="40"/>
      <c r="B94" s="12" t="s">
        <v>290</v>
      </c>
      <c r="C94" s="12">
        <v>28</v>
      </c>
      <c r="D94" s="12" t="s">
        <v>288</v>
      </c>
      <c r="E94" s="12">
        <v>29</v>
      </c>
      <c r="F94" s="12" t="s">
        <v>286</v>
      </c>
      <c r="G94" s="12">
        <v>30</v>
      </c>
      <c r="H94" s="12" t="s">
        <v>284</v>
      </c>
      <c r="I94" s="12">
        <v>34</v>
      </c>
      <c r="J94" s="12"/>
      <c r="K94" s="12"/>
      <c r="L94" s="12"/>
      <c r="M94" s="12"/>
      <c r="N94" s="26"/>
      <c r="O94" s="27"/>
    </row>
    <row r="95" spans="1:15" x14ac:dyDescent="0.15">
      <c r="A95" s="40"/>
      <c r="B95" s="12" t="s">
        <v>291</v>
      </c>
      <c r="C95" s="12">
        <v>27</v>
      </c>
      <c r="D95" s="12" t="s">
        <v>289</v>
      </c>
      <c r="E95" s="12">
        <v>30</v>
      </c>
      <c r="F95" s="12" t="s">
        <v>287</v>
      </c>
      <c r="G95" s="12">
        <v>30</v>
      </c>
      <c r="H95" s="12" t="s">
        <v>285</v>
      </c>
      <c r="I95" s="12">
        <v>32</v>
      </c>
      <c r="J95" s="12"/>
      <c r="K95" s="12"/>
      <c r="L95" s="12"/>
      <c r="M95" s="12"/>
      <c r="N95" s="26"/>
      <c r="O95" s="27"/>
    </row>
    <row r="96" spans="1:15" x14ac:dyDescent="0.15">
      <c r="A96" s="40"/>
      <c r="B96" s="12"/>
      <c r="C96" s="12"/>
      <c r="D96" s="12" t="s">
        <v>294</v>
      </c>
      <c r="E96" s="12">
        <v>37</v>
      </c>
      <c r="F96" s="12" t="s">
        <v>293</v>
      </c>
      <c r="G96" s="12">
        <v>36</v>
      </c>
      <c r="H96" s="12" t="s">
        <v>292</v>
      </c>
      <c r="I96" s="12">
        <v>39</v>
      </c>
      <c r="J96" s="12"/>
      <c r="K96" s="12"/>
      <c r="L96" s="12"/>
      <c r="M96" s="12"/>
      <c r="N96" s="26"/>
      <c r="O96" s="27"/>
    </row>
    <row r="97" spans="1:15" x14ac:dyDescent="0.15">
      <c r="A97" s="40"/>
      <c r="B97" s="12" t="s">
        <v>299</v>
      </c>
      <c r="C97" s="12">
        <v>31</v>
      </c>
      <c r="D97" s="12" t="s">
        <v>298</v>
      </c>
      <c r="E97" s="12">
        <v>28</v>
      </c>
      <c r="F97" s="12" t="s">
        <v>297</v>
      </c>
      <c r="G97" s="12">
        <v>32</v>
      </c>
      <c r="H97" s="12" t="s">
        <v>296</v>
      </c>
      <c r="I97" s="12">
        <v>25</v>
      </c>
      <c r="J97" s="12" t="s">
        <v>295</v>
      </c>
      <c r="K97" s="12">
        <v>1</v>
      </c>
      <c r="L97" s="12"/>
      <c r="M97" s="12"/>
      <c r="N97" s="26"/>
      <c r="O97" s="27"/>
    </row>
    <row r="98" spans="1:15" x14ac:dyDescent="0.15">
      <c r="A98" s="40"/>
      <c r="B98" s="12" t="s">
        <v>303</v>
      </c>
      <c r="C98" s="12">
        <v>39</v>
      </c>
      <c r="D98" s="12" t="s">
        <v>302</v>
      </c>
      <c r="E98" s="12">
        <v>40</v>
      </c>
      <c r="F98" s="12" t="s">
        <v>301</v>
      </c>
      <c r="G98" s="12">
        <v>41</v>
      </c>
      <c r="H98" s="12" t="s">
        <v>300</v>
      </c>
      <c r="I98" s="12">
        <v>32</v>
      </c>
      <c r="J98" s="12"/>
      <c r="K98" s="12"/>
      <c r="L98" s="12"/>
      <c r="M98" s="12"/>
      <c r="N98" s="26"/>
      <c r="O98" s="27"/>
    </row>
    <row r="99" spans="1:15" x14ac:dyDescent="0.15">
      <c r="A99" s="40"/>
      <c r="B99" s="12" t="s">
        <v>309</v>
      </c>
      <c r="C99" s="12">
        <v>12</v>
      </c>
      <c r="D99" s="12" t="s">
        <v>308</v>
      </c>
      <c r="E99" s="12">
        <v>9</v>
      </c>
      <c r="F99" s="12" t="s">
        <v>307</v>
      </c>
      <c r="G99" s="12">
        <v>9</v>
      </c>
      <c r="H99" s="12" t="s">
        <v>306</v>
      </c>
      <c r="I99" s="12">
        <v>13</v>
      </c>
      <c r="J99" s="12" t="s">
        <v>305</v>
      </c>
      <c r="K99" s="12">
        <v>4</v>
      </c>
      <c r="L99" s="12" t="s">
        <v>304</v>
      </c>
      <c r="M99" s="12">
        <v>2</v>
      </c>
      <c r="N99" s="26"/>
      <c r="O99" s="27"/>
    </row>
    <row r="100" spans="1:15" x14ac:dyDescent="0.15">
      <c r="A100" s="40"/>
      <c r="B100" s="12" t="s">
        <v>311</v>
      </c>
      <c r="C100" s="12">
        <v>31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6"/>
      <c r="O100" s="27"/>
    </row>
    <row r="101" spans="1:15" x14ac:dyDescent="0.15">
      <c r="A101" s="40"/>
      <c r="B101" s="12" t="s">
        <v>312</v>
      </c>
      <c r="C101" s="12">
        <v>31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6"/>
      <c r="O101" s="27"/>
    </row>
    <row r="102" spans="1:15" x14ac:dyDescent="0.15">
      <c r="A102" s="40"/>
      <c r="B102" s="12" t="s">
        <v>313</v>
      </c>
      <c r="C102" s="12">
        <v>31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6"/>
      <c r="O102" s="27"/>
    </row>
    <row r="103" spans="1:15" x14ac:dyDescent="0.15">
      <c r="A103" s="40"/>
      <c r="B103" s="12" t="s">
        <v>314</v>
      </c>
      <c r="C103" s="12">
        <v>31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8"/>
      <c r="O103" s="29"/>
    </row>
    <row r="104" spans="1:15" x14ac:dyDescent="0.15">
      <c r="A104" s="40"/>
      <c r="B104" s="12" t="s">
        <v>315</v>
      </c>
      <c r="C104" s="12">
        <v>30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47" t="s">
        <v>800</v>
      </c>
      <c r="O104" s="32"/>
    </row>
    <row r="105" spans="1:15" x14ac:dyDescent="0.15">
      <c r="A105" s="40"/>
      <c r="B105" s="12" t="s">
        <v>316</v>
      </c>
      <c r="C105" s="12">
        <v>37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7">
        <f>COUNTA(B75:B106,D75:D106,F75:F106,H75:H106,J75:J106,L75:L106)</f>
        <v>124</v>
      </c>
      <c r="O105" s="18">
        <f>SUBTOTAL(9,C75:C106,E75:E106,G75:G106,I75:I106,K75:K106,M75:M106)</f>
        <v>3483</v>
      </c>
    </row>
    <row r="106" spans="1:15" x14ac:dyDescent="0.15">
      <c r="A106" s="40"/>
      <c r="B106" s="12" t="s">
        <v>317</v>
      </c>
      <c r="C106" s="12">
        <v>38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48" t="s">
        <v>801</v>
      </c>
      <c r="O106" s="49"/>
    </row>
    <row r="107" spans="1:15" x14ac:dyDescent="0.15">
      <c r="A107" s="40"/>
      <c r="B107" s="13" t="s">
        <v>310</v>
      </c>
      <c r="C107" s="13">
        <v>58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0">
        <f>COUNTA(B107:B107,D107:D107,F107:F107,H107:H107,J107:J107,L107:L107)</f>
        <v>1</v>
      </c>
      <c r="O107" s="21">
        <f>SUBTOTAL(9,C107:C107,E107:E107,G107:G107,I107:I107,K107:K107,M107:M107)</f>
        <v>58</v>
      </c>
    </row>
    <row r="108" spans="1:15" s="19" customFormat="1" ht="12" x14ac:dyDescent="0.15">
      <c r="A108" s="11" t="s">
        <v>798</v>
      </c>
      <c r="B108" s="17">
        <f>COUNTA(B75:B107)</f>
        <v>26</v>
      </c>
      <c r="C108" s="17">
        <f>SUBTOTAL(9,C75:C107)</f>
        <v>903</v>
      </c>
      <c r="D108" s="17">
        <f>COUNTA(D75:D107)</f>
        <v>24</v>
      </c>
      <c r="E108" s="17">
        <f>SUBTOTAL(9,E75:E107)</f>
        <v>807</v>
      </c>
      <c r="F108" s="17">
        <f>COUNTA(F75:F107)</f>
        <v>25</v>
      </c>
      <c r="G108" s="17">
        <f>SUBTOTAL(9,G75:G107)</f>
        <v>874</v>
      </c>
      <c r="H108" s="17">
        <f>COUNTA(H75:H107)</f>
        <v>25</v>
      </c>
      <c r="I108" s="17">
        <f>SUBTOTAL(9,I75:I107)</f>
        <v>903</v>
      </c>
      <c r="J108" s="17">
        <f>COUNTA(J75:J107)</f>
        <v>16</v>
      </c>
      <c r="K108" s="17">
        <f>SUBTOTAL(9,K75:K107)</f>
        <v>39</v>
      </c>
      <c r="L108" s="17">
        <f>COUNTA(L75:L107)</f>
        <v>9</v>
      </c>
      <c r="M108" s="17">
        <f>SUBTOTAL(9,M75:M107)</f>
        <v>15</v>
      </c>
      <c r="N108" s="17">
        <f>B108+D108+F108+H108+J108+L108</f>
        <v>125</v>
      </c>
      <c r="O108" s="18">
        <f>C108+E108+G108+I108+K108+M108</f>
        <v>3541</v>
      </c>
    </row>
    <row r="109" spans="1:15" x14ac:dyDescent="0.15">
      <c r="A109" s="40" t="s">
        <v>776</v>
      </c>
      <c r="B109" s="12" t="s">
        <v>334</v>
      </c>
      <c r="C109" s="12">
        <v>31</v>
      </c>
      <c r="D109" s="12" t="s">
        <v>332</v>
      </c>
      <c r="E109" s="12">
        <v>29</v>
      </c>
      <c r="F109" s="12" t="s">
        <v>330</v>
      </c>
      <c r="G109" s="12">
        <v>30</v>
      </c>
      <c r="H109" s="12" t="s">
        <v>328</v>
      </c>
      <c r="I109" s="12">
        <v>27</v>
      </c>
      <c r="J109" s="12" t="s">
        <v>326</v>
      </c>
      <c r="K109" s="12">
        <v>3</v>
      </c>
      <c r="L109" s="12" t="s">
        <v>324</v>
      </c>
      <c r="M109" s="12">
        <v>1</v>
      </c>
      <c r="N109" s="24"/>
      <c r="O109" s="25"/>
    </row>
    <row r="110" spans="1:15" x14ac:dyDescent="0.15">
      <c r="A110" s="40"/>
      <c r="B110" s="12" t="s">
        <v>335</v>
      </c>
      <c r="C110" s="12">
        <v>31</v>
      </c>
      <c r="D110" s="12" t="s">
        <v>333</v>
      </c>
      <c r="E110" s="12">
        <v>29</v>
      </c>
      <c r="F110" s="12" t="s">
        <v>331</v>
      </c>
      <c r="G110" s="12">
        <v>24</v>
      </c>
      <c r="H110" s="12" t="s">
        <v>329</v>
      </c>
      <c r="I110" s="12">
        <v>28</v>
      </c>
      <c r="J110" s="12" t="s">
        <v>327</v>
      </c>
      <c r="K110" s="12">
        <v>1</v>
      </c>
      <c r="L110" s="12" t="s">
        <v>325</v>
      </c>
      <c r="M110" s="12">
        <v>2</v>
      </c>
      <c r="N110" s="26"/>
      <c r="O110" s="27"/>
    </row>
    <row r="111" spans="1:15" x14ac:dyDescent="0.15">
      <c r="A111" s="40"/>
      <c r="B111" s="12" t="s">
        <v>344</v>
      </c>
      <c r="C111" s="12">
        <v>28</v>
      </c>
      <c r="D111" s="12" t="s">
        <v>342</v>
      </c>
      <c r="E111" s="12">
        <v>27</v>
      </c>
      <c r="F111" s="12" t="s">
        <v>340</v>
      </c>
      <c r="G111" s="12">
        <v>28</v>
      </c>
      <c r="H111" s="12" t="s">
        <v>338</v>
      </c>
      <c r="I111" s="12">
        <v>30</v>
      </c>
      <c r="J111" s="12" t="s">
        <v>337</v>
      </c>
      <c r="K111" s="12">
        <v>1</v>
      </c>
      <c r="L111" s="12" t="s">
        <v>336</v>
      </c>
      <c r="M111" s="12">
        <v>1</v>
      </c>
      <c r="N111" s="26"/>
      <c r="O111" s="27"/>
    </row>
    <row r="112" spans="1:15" x14ac:dyDescent="0.15">
      <c r="A112" s="40"/>
      <c r="B112" s="12" t="s">
        <v>345</v>
      </c>
      <c r="C112" s="12">
        <v>29</v>
      </c>
      <c r="D112" s="12" t="s">
        <v>343</v>
      </c>
      <c r="E112" s="12">
        <v>25</v>
      </c>
      <c r="F112" s="12" t="s">
        <v>341</v>
      </c>
      <c r="G112" s="12">
        <v>27</v>
      </c>
      <c r="H112" s="12" t="s">
        <v>339</v>
      </c>
      <c r="I112" s="12">
        <v>27</v>
      </c>
      <c r="J112" s="12"/>
      <c r="K112" s="12"/>
      <c r="L112" s="12"/>
      <c r="M112" s="12"/>
      <c r="N112" s="26"/>
      <c r="O112" s="27"/>
    </row>
    <row r="113" spans="1:15" x14ac:dyDescent="0.15">
      <c r="A113" s="40"/>
      <c r="B113" s="12" t="s">
        <v>355</v>
      </c>
      <c r="C113" s="12">
        <v>29</v>
      </c>
      <c r="D113" s="12" t="s">
        <v>353</v>
      </c>
      <c r="E113" s="12">
        <v>29</v>
      </c>
      <c r="F113" s="12" t="s">
        <v>351</v>
      </c>
      <c r="G113" s="12">
        <v>27</v>
      </c>
      <c r="H113" s="12" t="s">
        <v>349</v>
      </c>
      <c r="I113" s="12">
        <v>30</v>
      </c>
      <c r="J113" s="12" t="s">
        <v>347</v>
      </c>
      <c r="K113" s="12">
        <v>2</v>
      </c>
      <c r="L113" s="12" t="s">
        <v>346</v>
      </c>
      <c r="M113" s="12">
        <v>1</v>
      </c>
      <c r="N113" s="26"/>
      <c r="O113" s="27"/>
    </row>
    <row r="114" spans="1:15" x14ac:dyDescent="0.15">
      <c r="A114" s="40"/>
      <c r="B114" s="12" t="s">
        <v>356</v>
      </c>
      <c r="C114" s="12">
        <v>29</v>
      </c>
      <c r="D114" s="12" t="s">
        <v>354</v>
      </c>
      <c r="E114" s="12">
        <v>29</v>
      </c>
      <c r="F114" s="12" t="s">
        <v>352</v>
      </c>
      <c r="G114" s="12">
        <v>28</v>
      </c>
      <c r="H114" s="12" t="s">
        <v>350</v>
      </c>
      <c r="I114" s="12">
        <v>28</v>
      </c>
      <c r="J114" s="12" t="s">
        <v>348</v>
      </c>
      <c r="K114" s="12">
        <v>3</v>
      </c>
      <c r="L114" s="12"/>
      <c r="M114" s="12"/>
      <c r="N114" s="26"/>
      <c r="O114" s="27"/>
    </row>
    <row r="115" spans="1:15" x14ac:dyDescent="0.15">
      <c r="A115" s="40"/>
      <c r="B115" s="12" t="s">
        <v>366</v>
      </c>
      <c r="C115" s="12">
        <v>32</v>
      </c>
      <c r="D115" s="12" t="s">
        <v>364</v>
      </c>
      <c r="E115" s="12">
        <v>29</v>
      </c>
      <c r="F115" s="12" t="s">
        <v>362</v>
      </c>
      <c r="G115" s="12">
        <v>32</v>
      </c>
      <c r="H115" s="12" t="s">
        <v>360</v>
      </c>
      <c r="I115" s="12">
        <v>31</v>
      </c>
      <c r="J115" s="12" t="s">
        <v>358</v>
      </c>
      <c r="K115" s="12">
        <v>5</v>
      </c>
      <c r="L115" s="12" t="s">
        <v>357</v>
      </c>
      <c r="M115" s="12">
        <v>1</v>
      </c>
      <c r="N115" s="26"/>
      <c r="O115" s="27"/>
    </row>
    <row r="116" spans="1:15" x14ac:dyDescent="0.15">
      <c r="A116" s="40"/>
      <c r="B116" s="12" t="s">
        <v>367</v>
      </c>
      <c r="C116" s="12">
        <v>32</v>
      </c>
      <c r="D116" s="12" t="s">
        <v>365</v>
      </c>
      <c r="E116" s="12">
        <v>29</v>
      </c>
      <c r="F116" s="12" t="s">
        <v>363</v>
      </c>
      <c r="G116" s="12">
        <v>28</v>
      </c>
      <c r="H116" s="12" t="s">
        <v>361</v>
      </c>
      <c r="I116" s="12">
        <v>26</v>
      </c>
      <c r="J116" s="12" t="s">
        <v>359</v>
      </c>
      <c r="K116" s="12">
        <v>1</v>
      </c>
      <c r="L116" s="12"/>
      <c r="M116" s="12"/>
      <c r="N116" s="28"/>
      <c r="O116" s="29"/>
    </row>
    <row r="117" spans="1:15" x14ac:dyDescent="0.15">
      <c r="A117" s="40"/>
      <c r="B117" s="12" t="s">
        <v>373</v>
      </c>
      <c r="C117" s="12">
        <v>29</v>
      </c>
      <c r="D117" s="12" t="s">
        <v>372</v>
      </c>
      <c r="E117" s="12">
        <v>28</v>
      </c>
      <c r="F117" s="12" t="s">
        <v>371</v>
      </c>
      <c r="G117" s="12">
        <v>28</v>
      </c>
      <c r="H117" s="12" t="s">
        <v>370</v>
      </c>
      <c r="I117" s="12">
        <v>24</v>
      </c>
      <c r="J117" s="12" t="s">
        <v>369</v>
      </c>
      <c r="K117" s="12">
        <v>3</v>
      </c>
      <c r="L117" s="12" t="s">
        <v>368</v>
      </c>
      <c r="M117" s="12">
        <v>2</v>
      </c>
      <c r="N117" s="47" t="s">
        <v>800</v>
      </c>
      <c r="O117" s="32"/>
    </row>
    <row r="118" spans="1:15" x14ac:dyDescent="0.15">
      <c r="A118" s="40"/>
      <c r="B118" s="12" t="s">
        <v>378</v>
      </c>
      <c r="C118" s="12">
        <v>31</v>
      </c>
      <c r="D118" s="12" t="s">
        <v>377</v>
      </c>
      <c r="E118" s="12">
        <v>15</v>
      </c>
      <c r="F118" s="12" t="s">
        <v>376</v>
      </c>
      <c r="G118" s="12">
        <v>14</v>
      </c>
      <c r="H118" s="12" t="s">
        <v>375</v>
      </c>
      <c r="I118" s="12">
        <v>21</v>
      </c>
      <c r="J118" s="12" t="s">
        <v>374</v>
      </c>
      <c r="K118" s="12">
        <v>2</v>
      </c>
      <c r="L118" s="12"/>
      <c r="M118" s="12"/>
      <c r="N118" s="17">
        <f>COUNTA(B109:B118,D109:D118,F109:F118,H109:H118,J109:J118,L109:L118)</f>
        <v>55</v>
      </c>
      <c r="O118" s="18">
        <f>SUBTOTAL(9,C109:C118,E109:E118,G109:G118,I109:I118,K109:K118,M109:M118)</f>
        <v>1137</v>
      </c>
    </row>
    <row r="119" spans="1:15" s="19" customFormat="1" ht="12" x14ac:dyDescent="0.15">
      <c r="A119" s="11" t="s">
        <v>798</v>
      </c>
      <c r="B119" s="17">
        <f>COUNTA(B109:B118)</f>
        <v>10</v>
      </c>
      <c r="C119" s="17">
        <f>SUBTOTAL(9,C109:C118)</f>
        <v>301</v>
      </c>
      <c r="D119" s="17">
        <f>COUNTA(D109:D118)</f>
        <v>10</v>
      </c>
      <c r="E119" s="17">
        <f>SUBTOTAL(9,E109:E118)</f>
        <v>269</v>
      </c>
      <c r="F119" s="17">
        <f>COUNTA(F109:F118)</f>
        <v>10</v>
      </c>
      <c r="G119" s="17">
        <f>SUBTOTAL(9,G109:G118)</f>
        <v>266</v>
      </c>
      <c r="H119" s="17">
        <f>COUNTA(H109:H118)</f>
        <v>10</v>
      </c>
      <c r="I119" s="17">
        <f>SUBTOTAL(9,I109:I118)</f>
        <v>272</v>
      </c>
      <c r="J119" s="17">
        <f>COUNTA(J109:J118)</f>
        <v>9</v>
      </c>
      <c r="K119" s="17">
        <f>SUBTOTAL(9,K109:K118)</f>
        <v>21</v>
      </c>
      <c r="L119" s="17">
        <f>COUNTA(L109:L118)</f>
        <v>6</v>
      </c>
      <c r="M119" s="17">
        <f>SUBTOTAL(9,M109:M118)</f>
        <v>8</v>
      </c>
      <c r="N119" s="17">
        <f>B119+D119+F119+H119+J119+L119</f>
        <v>55</v>
      </c>
      <c r="O119" s="18">
        <f>C119+E119+G119+I119+K119+M119</f>
        <v>1137</v>
      </c>
    </row>
    <row r="120" spans="1:15" x14ac:dyDescent="0.15">
      <c r="A120" s="40" t="s">
        <v>777</v>
      </c>
      <c r="B120" s="12" t="s">
        <v>394</v>
      </c>
      <c r="C120" s="12">
        <v>32</v>
      </c>
      <c r="D120" s="12" t="s">
        <v>391</v>
      </c>
      <c r="E120" s="12">
        <v>34</v>
      </c>
      <c r="F120" s="12" t="s">
        <v>388</v>
      </c>
      <c r="G120" s="12">
        <v>35</v>
      </c>
      <c r="H120" s="12" t="s">
        <v>385</v>
      </c>
      <c r="I120" s="12">
        <v>32</v>
      </c>
      <c r="J120" s="12" t="s">
        <v>382</v>
      </c>
      <c r="K120" s="12">
        <v>7</v>
      </c>
      <c r="L120" s="12" t="s">
        <v>379</v>
      </c>
      <c r="M120" s="12">
        <v>2</v>
      </c>
      <c r="N120" s="24"/>
      <c r="O120" s="25"/>
    </row>
    <row r="121" spans="1:15" x14ac:dyDescent="0.15">
      <c r="A121" s="40"/>
      <c r="B121" s="12" t="s">
        <v>395</v>
      </c>
      <c r="C121" s="12">
        <v>33</v>
      </c>
      <c r="D121" s="12" t="s">
        <v>392</v>
      </c>
      <c r="E121" s="12">
        <v>42</v>
      </c>
      <c r="F121" s="12" t="s">
        <v>389</v>
      </c>
      <c r="G121" s="12">
        <v>33</v>
      </c>
      <c r="H121" s="12" t="s">
        <v>386</v>
      </c>
      <c r="I121" s="12">
        <v>34</v>
      </c>
      <c r="J121" s="12" t="s">
        <v>383</v>
      </c>
      <c r="K121" s="12">
        <v>7</v>
      </c>
      <c r="L121" s="12" t="s">
        <v>380</v>
      </c>
      <c r="M121" s="12">
        <v>1</v>
      </c>
      <c r="N121" s="26"/>
      <c r="O121" s="27"/>
    </row>
    <row r="122" spans="1:15" x14ac:dyDescent="0.15">
      <c r="A122" s="40"/>
      <c r="B122" s="12" t="s">
        <v>396</v>
      </c>
      <c r="C122" s="12">
        <v>34</v>
      </c>
      <c r="D122" s="12" t="s">
        <v>393</v>
      </c>
      <c r="E122" s="12">
        <v>32</v>
      </c>
      <c r="F122" s="12" t="s">
        <v>390</v>
      </c>
      <c r="G122" s="12">
        <v>41</v>
      </c>
      <c r="H122" s="12" t="s">
        <v>387</v>
      </c>
      <c r="I122" s="12">
        <v>39</v>
      </c>
      <c r="J122" s="12" t="s">
        <v>384</v>
      </c>
      <c r="K122" s="12">
        <v>3</v>
      </c>
      <c r="L122" s="12" t="s">
        <v>381</v>
      </c>
      <c r="M122" s="12">
        <v>5</v>
      </c>
      <c r="N122" s="26"/>
      <c r="O122" s="27"/>
    </row>
    <row r="123" spans="1:15" x14ac:dyDescent="0.15">
      <c r="A123" s="40"/>
      <c r="B123" s="12" t="s">
        <v>397</v>
      </c>
      <c r="C123" s="12">
        <v>30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6"/>
      <c r="O123" s="27"/>
    </row>
    <row r="124" spans="1:15" x14ac:dyDescent="0.15">
      <c r="A124" s="40"/>
      <c r="B124" s="12" t="s">
        <v>404</v>
      </c>
      <c r="C124" s="12">
        <v>34</v>
      </c>
      <c r="D124" s="12" t="s">
        <v>402</v>
      </c>
      <c r="E124" s="12">
        <v>38</v>
      </c>
      <c r="F124" s="12" t="s">
        <v>400</v>
      </c>
      <c r="G124" s="12">
        <v>34</v>
      </c>
      <c r="H124" s="12" t="s">
        <v>399</v>
      </c>
      <c r="I124" s="12">
        <v>30</v>
      </c>
      <c r="J124" s="12"/>
      <c r="K124" s="12"/>
      <c r="L124" s="12" t="s">
        <v>398</v>
      </c>
      <c r="M124" s="12">
        <v>1</v>
      </c>
      <c r="N124" s="26"/>
      <c r="O124" s="27"/>
    </row>
    <row r="125" spans="1:15" x14ac:dyDescent="0.15">
      <c r="A125" s="40"/>
      <c r="B125" s="12" t="s">
        <v>405</v>
      </c>
      <c r="C125" s="12">
        <v>36</v>
      </c>
      <c r="D125" s="12" t="s">
        <v>403</v>
      </c>
      <c r="E125" s="12">
        <v>34</v>
      </c>
      <c r="F125" s="12" t="s">
        <v>401</v>
      </c>
      <c r="G125" s="12">
        <v>35</v>
      </c>
      <c r="H125" s="12"/>
      <c r="I125" s="12"/>
      <c r="J125" s="12"/>
      <c r="K125" s="12"/>
      <c r="L125" s="12"/>
      <c r="M125" s="12"/>
      <c r="N125" s="26"/>
      <c r="O125" s="27"/>
    </row>
    <row r="126" spans="1:15" s="1" customFormat="1" x14ac:dyDescent="0.15">
      <c r="A126" s="40"/>
      <c r="B126" s="14"/>
      <c r="C126" s="14"/>
      <c r="D126" s="14" t="s">
        <v>413</v>
      </c>
      <c r="E126" s="14">
        <v>34</v>
      </c>
      <c r="F126" s="14" t="s">
        <v>411</v>
      </c>
      <c r="G126" s="14">
        <v>33</v>
      </c>
      <c r="H126" s="14" t="s">
        <v>409</v>
      </c>
      <c r="I126" s="14">
        <v>32</v>
      </c>
      <c r="J126" s="14" t="s">
        <v>407</v>
      </c>
      <c r="K126" s="14">
        <v>5</v>
      </c>
      <c r="L126" s="14" t="s">
        <v>406</v>
      </c>
      <c r="M126" s="14">
        <v>2</v>
      </c>
      <c r="N126" s="26"/>
      <c r="O126" s="27"/>
    </row>
    <row r="127" spans="1:15" x14ac:dyDescent="0.15">
      <c r="A127" s="40"/>
      <c r="B127" s="12"/>
      <c r="C127" s="12"/>
      <c r="D127" s="12" t="s">
        <v>414</v>
      </c>
      <c r="E127" s="12">
        <v>34</v>
      </c>
      <c r="F127" s="12" t="s">
        <v>412</v>
      </c>
      <c r="G127" s="12">
        <v>33</v>
      </c>
      <c r="H127" s="12" t="s">
        <v>410</v>
      </c>
      <c r="I127" s="12">
        <v>29</v>
      </c>
      <c r="J127" s="12" t="s">
        <v>408</v>
      </c>
      <c r="K127" s="12">
        <v>2</v>
      </c>
      <c r="L127" s="12"/>
      <c r="M127" s="12"/>
      <c r="N127" s="26"/>
      <c r="O127" s="27"/>
    </row>
    <row r="128" spans="1:15" x14ac:dyDescent="0.15">
      <c r="A128" s="40"/>
      <c r="B128" s="12"/>
      <c r="C128" s="12"/>
      <c r="D128" s="12" t="s">
        <v>421</v>
      </c>
      <c r="E128" s="12">
        <v>27</v>
      </c>
      <c r="F128" s="12" t="s">
        <v>419</v>
      </c>
      <c r="G128" s="12">
        <v>20</v>
      </c>
      <c r="H128" s="12" t="s">
        <v>417</v>
      </c>
      <c r="I128" s="12">
        <v>28</v>
      </c>
      <c r="J128" s="12" t="s">
        <v>415</v>
      </c>
      <c r="K128" s="12">
        <v>3</v>
      </c>
      <c r="L128" s="12"/>
      <c r="M128" s="12"/>
      <c r="N128" s="26"/>
      <c r="O128" s="27"/>
    </row>
    <row r="129" spans="1:15" x14ac:dyDescent="0.15">
      <c r="A129" s="40"/>
      <c r="B129" s="12"/>
      <c r="C129" s="12"/>
      <c r="D129" s="12" t="s">
        <v>422</v>
      </c>
      <c r="E129" s="12">
        <v>24</v>
      </c>
      <c r="F129" s="12" t="s">
        <v>420</v>
      </c>
      <c r="G129" s="12">
        <v>27</v>
      </c>
      <c r="H129" s="12" t="s">
        <v>418</v>
      </c>
      <c r="I129" s="12">
        <v>21</v>
      </c>
      <c r="J129" s="12" t="s">
        <v>416</v>
      </c>
      <c r="K129" s="12">
        <v>4</v>
      </c>
      <c r="L129" s="12"/>
      <c r="M129" s="12"/>
      <c r="N129" s="26"/>
      <c r="O129" s="27"/>
    </row>
    <row r="130" spans="1:15" x14ac:dyDescent="0.15">
      <c r="A130" s="40"/>
      <c r="B130" s="12" t="s">
        <v>423</v>
      </c>
      <c r="C130" s="12">
        <v>35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6"/>
      <c r="O130" s="27"/>
    </row>
    <row r="131" spans="1:15" x14ac:dyDescent="0.15">
      <c r="A131" s="40"/>
      <c r="B131" s="12" t="s">
        <v>424</v>
      </c>
      <c r="C131" s="12">
        <v>36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8"/>
      <c r="O131" s="29"/>
    </row>
    <row r="132" spans="1:15" x14ac:dyDescent="0.15">
      <c r="A132" s="40"/>
      <c r="B132" s="12" t="s">
        <v>425</v>
      </c>
      <c r="C132" s="12">
        <v>36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47" t="s">
        <v>800</v>
      </c>
      <c r="O132" s="32"/>
    </row>
    <row r="133" spans="1:15" x14ac:dyDescent="0.15">
      <c r="A133" s="40"/>
      <c r="B133" s="12" t="s">
        <v>426</v>
      </c>
      <c r="C133" s="12">
        <v>36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7">
        <f>COUNTA(B120:B133,D120:D133,F120:F133,H120:H133,J120:J133,L120:L133)</f>
        <v>48</v>
      </c>
      <c r="O133" s="18">
        <f>SUBTOTAL(9,C120:C133,E120:E133,G120:G133,I120:I133,K120:K133,M120:M133)</f>
        <v>1219</v>
      </c>
    </row>
    <row r="134" spans="1:15" s="19" customFormat="1" ht="12" x14ac:dyDescent="0.15">
      <c r="A134" s="11" t="s">
        <v>798</v>
      </c>
      <c r="B134" s="17">
        <f>COUNTA(B120:B133)</f>
        <v>10</v>
      </c>
      <c r="C134" s="17">
        <f>SUBTOTAL(9,C120:C133)</f>
        <v>342</v>
      </c>
      <c r="D134" s="17">
        <f>COUNTA(D120:D133)</f>
        <v>9</v>
      </c>
      <c r="E134" s="17">
        <f>SUBTOTAL(9,E120:E133)</f>
        <v>299</v>
      </c>
      <c r="F134" s="17">
        <f>COUNTA(F120:F133)</f>
        <v>9</v>
      </c>
      <c r="G134" s="17">
        <f>SUBTOTAL(9,G120:G133)</f>
        <v>291</v>
      </c>
      <c r="H134" s="17">
        <f>COUNTA(H120:H133)</f>
        <v>8</v>
      </c>
      <c r="I134" s="17">
        <f>SUBTOTAL(9,I120:I133)</f>
        <v>245</v>
      </c>
      <c r="J134" s="17">
        <f>COUNTA(J120:J133)</f>
        <v>7</v>
      </c>
      <c r="K134" s="17">
        <f>SUBTOTAL(9,K120:K133)</f>
        <v>31</v>
      </c>
      <c r="L134" s="17">
        <f>COUNTA(L120:L133)</f>
        <v>5</v>
      </c>
      <c r="M134" s="17">
        <f>SUBTOTAL(9,M120:M133)</f>
        <v>11</v>
      </c>
      <c r="N134" s="17">
        <f>B134+D134+F134+H134+J134+L134</f>
        <v>48</v>
      </c>
      <c r="O134" s="18">
        <f>C134+E134+G134+I134+K134+M134</f>
        <v>1219</v>
      </c>
    </row>
    <row r="135" spans="1:15" x14ac:dyDescent="0.15">
      <c r="A135" s="40" t="s">
        <v>778</v>
      </c>
      <c r="B135" s="12" t="s">
        <v>431</v>
      </c>
      <c r="C135" s="12">
        <v>46</v>
      </c>
      <c r="D135" s="12" t="s">
        <v>430</v>
      </c>
      <c r="E135" s="12">
        <v>48</v>
      </c>
      <c r="F135" s="12" t="s">
        <v>429</v>
      </c>
      <c r="G135" s="12">
        <v>73</v>
      </c>
      <c r="H135" s="12" t="s">
        <v>428</v>
      </c>
      <c r="I135" s="12">
        <v>64</v>
      </c>
      <c r="J135" s="12"/>
      <c r="K135" s="12"/>
      <c r="L135" s="12" t="s">
        <v>427</v>
      </c>
      <c r="M135" s="12">
        <v>1</v>
      </c>
      <c r="N135" s="24"/>
      <c r="O135" s="25"/>
    </row>
    <row r="136" spans="1:15" s="1" customFormat="1" x14ac:dyDescent="0.15">
      <c r="A136" s="40"/>
      <c r="B136" s="14" t="s">
        <v>439</v>
      </c>
      <c r="C136" s="14">
        <v>24</v>
      </c>
      <c r="D136" s="14" t="s">
        <v>437</v>
      </c>
      <c r="E136" s="14">
        <v>27</v>
      </c>
      <c r="F136" s="14" t="s">
        <v>435</v>
      </c>
      <c r="G136" s="14">
        <v>24</v>
      </c>
      <c r="H136" s="14" t="s">
        <v>433</v>
      </c>
      <c r="I136" s="14">
        <v>27</v>
      </c>
      <c r="J136" s="14"/>
      <c r="K136" s="14"/>
      <c r="L136" s="14"/>
      <c r="M136" s="14"/>
      <c r="N136" s="26"/>
      <c r="O136" s="27"/>
    </row>
    <row r="137" spans="1:15" x14ac:dyDescent="0.15">
      <c r="A137" s="40"/>
      <c r="B137" s="12" t="s">
        <v>440</v>
      </c>
      <c r="C137" s="12">
        <v>24</v>
      </c>
      <c r="D137" s="12" t="s">
        <v>438</v>
      </c>
      <c r="E137" s="12">
        <v>26</v>
      </c>
      <c r="F137" s="12" t="s">
        <v>436</v>
      </c>
      <c r="G137" s="12">
        <v>23</v>
      </c>
      <c r="H137" s="12" t="s">
        <v>434</v>
      </c>
      <c r="I137" s="12">
        <v>23</v>
      </c>
      <c r="J137" s="14" t="s">
        <v>432</v>
      </c>
      <c r="K137" s="14">
        <v>2</v>
      </c>
      <c r="L137" s="12"/>
      <c r="M137" s="12"/>
      <c r="N137" s="26"/>
      <c r="O137" s="27"/>
    </row>
    <row r="138" spans="1:15" x14ac:dyDescent="0.15">
      <c r="A138" s="40"/>
      <c r="B138" s="12"/>
      <c r="C138" s="12"/>
      <c r="D138" s="12" t="s">
        <v>443</v>
      </c>
      <c r="E138" s="12">
        <v>24</v>
      </c>
      <c r="F138" s="12" t="s">
        <v>442</v>
      </c>
      <c r="G138" s="12">
        <v>25</v>
      </c>
      <c r="H138" s="12" t="s">
        <v>441</v>
      </c>
      <c r="I138" s="12">
        <v>26</v>
      </c>
      <c r="J138" s="12"/>
      <c r="K138" s="12"/>
      <c r="L138" s="12"/>
      <c r="M138" s="12"/>
      <c r="N138" s="26"/>
      <c r="O138" s="27"/>
    </row>
    <row r="139" spans="1:15" x14ac:dyDescent="0.15">
      <c r="A139" s="40"/>
      <c r="B139" s="12"/>
      <c r="C139" s="12"/>
      <c r="D139" s="12" t="s">
        <v>447</v>
      </c>
      <c r="E139" s="12">
        <v>23</v>
      </c>
      <c r="F139" s="12" t="s">
        <v>446</v>
      </c>
      <c r="G139" s="12">
        <v>24</v>
      </c>
      <c r="H139" s="12" t="s">
        <v>445</v>
      </c>
      <c r="I139" s="12">
        <v>26</v>
      </c>
      <c r="J139" s="12" t="s">
        <v>444</v>
      </c>
      <c r="K139" s="12">
        <v>1</v>
      </c>
      <c r="L139" s="12"/>
      <c r="M139" s="12"/>
      <c r="N139" s="26"/>
      <c r="O139" s="27"/>
    </row>
    <row r="140" spans="1:15" x14ac:dyDescent="0.15">
      <c r="A140" s="40"/>
      <c r="B140" s="12" t="s">
        <v>458</v>
      </c>
      <c r="C140" s="12">
        <v>27</v>
      </c>
      <c r="D140" s="12" t="s">
        <v>455</v>
      </c>
      <c r="E140" s="12">
        <v>28</v>
      </c>
      <c r="F140" s="12" t="s">
        <v>453</v>
      </c>
      <c r="G140" s="12">
        <v>27</v>
      </c>
      <c r="H140" s="12" t="s">
        <v>451</v>
      </c>
      <c r="I140" s="12">
        <v>27</v>
      </c>
      <c r="J140" s="12" t="s">
        <v>449</v>
      </c>
      <c r="K140" s="12">
        <v>7</v>
      </c>
      <c r="L140" s="12" t="s">
        <v>448</v>
      </c>
      <c r="M140" s="12">
        <v>3</v>
      </c>
      <c r="N140" s="26"/>
      <c r="O140" s="27"/>
    </row>
    <row r="141" spans="1:15" x14ac:dyDescent="0.15">
      <c r="A141" s="40"/>
      <c r="B141" s="12" t="s">
        <v>459</v>
      </c>
      <c r="C141" s="12">
        <v>25</v>
      </c>
      <c r="D141" s="12" t="s">
        <v>456</v>
      </c>
      <c r="E141" s="12">
        <v>25</v>
      </c>
      <c r="F141" s="12" t="s">
        <v>454</v>
      </c>
      <c r="G141" s="12">
        <v>27</v>
      </c>
      <c r="H141" s="12" t="s">
        <v>452</v>
      </c>
      <c r="I141" s="12">
        <v>24</v>
      </c>
      <c r="J141" s="12" t="s">
        <v>450</v>
      </c>
      <c r="K141" s="12">
        <v>4</v>
      </c>
      <c r="L141" s="12"/>
      <c r="M141" s="12"/>
      <c r="N141" s="26"/>
      <c r="O141" s="27"/>
    </row>
    <row r="142" spans="1:15" x14ac:dyDescent="0.15">
      <c r="A142" s="40"/>
      <c r="B142" s="12" t="s">
        <v>460</v>
      </c>
      <c r="C142" s="12">
        <v>26</v>
      </c>
      <c r="D142" s="12" t="s">
        <v>457</v>
      </c>
      <c r="E142" s="12">
        <v>26</v>
      </c>
      <c r="F142" s="12"/>
      <c r="G142" s="12"/>
      <c r="H142" s="12"/>
      <c r="I142" s="12"/>
      <c r="J142" s="12"/>
      <c r="K142" s="12"/>
      <c r="L142" s="12"/>
      <c r="M142" s="12"/>
      <c r="N142" s="26"/>
      <c r="O142" s="27"/>
    </row>
    <row r="143" spans="1:15" x14ac:dyDescent="0.15">
      <c r="A143" s="40"/>
      <c r="B143" s="12" t="s">
        <v>470</v>
      </c>
      <c r="C143" s="12">
        <v>1</v>
      </c>
      <c r="D143" s="12" t="s">
        <v>468</v>
      </c>
      <c r="E143" s="12">
        <v>22</v>
      </c>
      <c r="F143" s="12" t="s">
        <v>466</v>
      </c>
      <c r="G143" s="12">
        <v>25</v>
      </c>
      <c r="H143" s="12" t="s">
        <v>464</v>
      </c>
      <c r="I143" s="12">
        <v>24</v>
      </c>
      <c r="J143" s="12" t="s">
        <v>462</v>
      </c>
      <c r="K143" s="12">
        <v>1</v>
      </c>
      <c r="L143" s="12" t="s">
        <v>461</v>
      </c>
      <c r="M143" s="12">
        <v>1</v>
      </c>
      <c r="N143" s="26"/>
      <c r="O143" s="27"/>
    </row>
    <row r="144" spans="1:15" x14ac:dyDescent="0.15">
      <c r="A144" s="40"/>
      <c r="B144" s="12"/>
      <c r="C144" s="12"/>
      <c r="D144" s="12" t="s">
        <v>469</v>
      </c>
      <c r="E144" s="12">
        <v>21</v>
      </c>
      <c r="F144" s="12" t="s">
        <v>467</v>
      </c>
      <c r="G144" s="12">
        <v>24</v>
      </c>
      <c r="H144" s="12" t="s">
        <v>465</v>
      </c>
      <c r="I144" s="12">
        <v>25</v>
      </c>
      <c r="J144" s="12" t="s">
        <v>463</v>
      </c>
      <c r="K144" s="12">
        <v>1</v>
      </c>
      <c r="L144" s="12"/>
      <c r="M144" s="12"/>
      <c r="N144" s="26"/>
      <c r="O144" s="27"/>
    </row>
    <row r="145" spans="1:15" x14ac:dyDescent="0.15">
      <c r="A145" s="40"/>
      <c r="B145" s="12"/>
      <c r="C145" s="12"/>
      <c r="D145" s="12" t="s">
        <v>474</v>
      </c>
      <c r="E145" s="12">
        <v>37</v>
      </c>
      <c r="F145" s="12" t="s">
        <v>473</v>
      </c>
      <c r="G145" s="12">
        <v>32</v>
      </c>
      <c r="H145" s="12" t="s">
        <v>472</v>
      </c>
      <c r="I145" s="12">
        <v>26</v>
      </c>
      <c r="J145" s="12" t="s">
        <v>471</v>
      </c>
      <c r="K145" s="12">
        <v>1</v>
      </c>
      <c r="L145" s="12"/>
      <c r="M145" s="12"/>
      <c r="N145" s="26"/>
      <c r="O145" s="27"/>
    </row>
    <row r="146" spans="1:15" x14ac:dyDescent="0.15">
      <c r="A146" s="40"/>
      <c r="B146" s="12"/>
      <c r="C146" s="12"/>
      <c r="D146" s="12" t="s">
        <v>480</v>
      </c>
      <c r="E146" s="12">
        <v>25</v>
      </c>
      <c r="F146" s="12" t="s">
        <v>478</v>
      </c>
      <c r="G146" s="12">
        <v>27</v>
      </c>
      <c r="H146" s="12" t="s">
        <v>476</v>
      </c>
      <c r="I146" s="12">
        <v>24</v>
      </c>
      <c r="J146" s="12" t="s">
        <v>475</v>
      </c>
      <c r="K146" s="12">
        <v>2</v>
      </c>
      <c r="L146" s="12"/>
      <c r="M146" s="12"/>
      <c r="N146" s="26"/>
      <c r="O146" s="27"/>
    </row>
    <row r="147" spans="1:15" x14ac:dyDescent="0.15">
      <c r="A147" s="40"/>
      <c r="B147" s="12"/>
      <c r="C147" s="12"/>
      <c r="D147" s="12"/>
      <c r="E147" s="12"/>
      <c r="F147" s="12" t="s">
        <v>479</v>
      </c>
      <c r="G147" s="12">
        <v>26</v>
      </c>
      <c r="H147" s="12" t="s">
        <v>477</v>
      </c>
      <c r="I147" s="12">
        <v>23</v>
      </c>
      <c r="J147" s="12"/>
      <c r="K147" s="12"/>
      <c r="L147" s="12"/>
      <c r="M147" s="12"/>
      <c r="N147" s="26"/>
      <c r="O147" s="27"/>
    </row>
    <row r="148" spans="1:15" x14ac:dyDescent="0.15">
      <c r="A148" s="40"/>
      <c r="B148" s="12" t="s">
        <v>481</v>
      </c>
      <c r="C148" s="12">
        <v>28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6"/>
      <c r="O148" s="27"/>
    </row>
    <row r="149" spans="1:15" x14ac:dyDescent="0.15">
      <c r="A149" s="40"/>
      <c r="B149" s="12" t="s">
        <v>482</v>
      </c>
      <c r="C149" s="12">
        <v>28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26"/>
      <c r="O149" s="27"/>
    </row>
    <row r="150" spans="1:15" x14ac:dyDescent="0.15">
      <c r="A150" s="40"/>
      <c r="B150" s="12" t="s">
        <v>483</v>
      </c>
      <c r="C150" s="12">
        <v>28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6"/>
      <c r="O150" s="27"/>
    </row>
    <row r="151" spans="1:15" x14ac:dyDescent="0.15">
      <c r="A151" s="40"/>
      <c r="B151" s="12" t="s">
        <v>484</v>
      </c>
      <c r="C151" s="12">
        <v>28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28"/>
      <c r="O151" s="29"/>
    </row>
    <row r="152" spans="1:15" x14ac:dyDescent="0.15">
      <c r="A152" s="40"/>
      <c r="B152" s="12" t="s">
        <v>485</v>
      </c>
      <c r="C152" s="12">
        <v>28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47" t="s">
        <v>800</v>
      </c>
      <c r="O152" s="32"/>
    </row>
    <row r="153" spans="1:15" x14ac:dyDescent="0.15">
      <c r="A153" s="40"/>
      <c r="B153" s="12" t="s">
        <v>486</v>
      </c>
      <c r="C153" s="12">
        <v>27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7">
        <f>COUNTA(B135:B153,D135:D153,F135:F153,H135:H153,J135:J153,L135:L153)</f>
        <v>60</v>
      </c>
      <c r="O153" s="18">
        <f>SUBTOTAL(9,C135:C153,E135:E153,G135:G153,I135:I153,K135:K153,M135:M153)</f>
        <v>1392</v>
      </c>
    </row>
    <row r="154" spans="1:15" s="19" customFormat="1" ht="12" x14ac:dyDescent="0.15">
      <c r="A154" s="11" t="s">
        <v>798</v>
      </c>
      <c r="B154" s="17">
        <f>COUNTA(B135:B153)</f>
        <v>13</v>
      </c>
      <c r="C154" s="17">
        <f>SUBTOTAL(9,C135:C153)</f>
        <v>340</v>
      </c>
      <c r="D154" s="17">
        <f>COUNTA(D135:D153)</f>
        <v>12</v>
      </c>
      <c r="E154" s="17">
        <f>SUBTOTAL(9,E135:E153)</f>
        <v>332</v>
      </c>
      <c r="F154" s="17">
        <f>COUNTA(F135:F153)</f>
        <v>12</v>
      </c>
      <c r="G154" s="17">
        <f>SUBTOTAL(9,G135:G153)</f>
        <v>357</v>
      </c>
      <c r="H154" s="17">
        <f>COUNTA(H135:H153)</f>
        <v>12</v>
      </c>
      <c r="I154" s="17">
        <f>SUBTOTAL(9,I135:I153)</f>
        <v>339</v>
      </c>
      <c r="J154" s="17">
        <f>COUNTA(J135:J153)</f>
        <v>8</v>
      </c>
      <c r="K154" s="17">
        <f>SUBTOTAL(9,K135:K153)</f>
        <v>19</v>
      </c>
      <c r="L154" s="17">
        <f>COUNTA(L135:L153)</f>
        <v>3</v>
      </c>
      <c r="M154" s="17">
        <f>SUBTOTAL(9,M135:M153)</f>
        <v>5</v>
      </c>
      <c r="N154" s="17">
        <f>B154+D154+F154+H154+J154+L154</f>
        <v>60</v>
      </c>
      <c r="O154" s="18">
        <f>C154+E154+G154+I154+K154+M154</f>
        <v>1392</v>
      </c>
    </row>
    <row r="155" spans="1:15" x14ac:dyDescent="0.15">
      <c r="A155" s="41" t="s">
        <v>799</v>
      </c>
      <c r="B155" s="12"/>
      <c r="C155" s="12"/>
      <c r="D155" s="12"/>
      <c r="E155" s="12"/>
      <c r="F155" s="12" t="s">
        <v>491</v>
      </c>
      <c r="G155" s="12">
        <v>28</v>
      </c>
      <c r="H155" s="12" t="s">
        <v>490</v>
      </c>
      <c r="I155" s="12">
        <v>36</v>
      </c>
      <c r="J155" s="12" t="s">
        <v>489</v>
      </c>
      <c r="K155" s="12">
        <v>5</v>
      </c>
      <c r="L155" s="12" t="s">
        <v>487</v>
      </c>
      <c r="M155" s="12">
        <v>1</v>
      </c>
      <c r="N155" s="24"/>
      <c r="O155" s="25"/>
    </row>
    <row r="156" spans="1:15" x14ac:dyDescent="0.15">
      <c r="A156" s="4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 t="s">
        <v>488</v>
      </c>
      <c r="M156" s="12">
        <v>2</v>
      </c>
      <c r="N156" s="26"/>
      <c r="O156" s="27"/>
    </row>
    <row r="157" spans="1:15" x14ac:dyDescent="0.15">
      <c r="A157" s="41"/>
      <c r="B157" s="12" t="s">
        <v>511</v>
      </c>
      <c r="C157" s="12">
        <v>30</v>
      </c>
      <c r="D157" s="12" t="s">
        <v>509</v>
      </c>
      <c r="E157" s="12">
        <v>19</v>
      </c>
      <c r="F157" s="12" t="s">
        <v>507</v>
      </c>
      <c r="G157" s="12">
        <v>27</v>
      </c>
      <c r="H157" s="12" t="s">
        <v>502</v>
      </c>
      <c r="I157" s="12">
        <v>29</v>
      </c>
      <c r="J157" s="12" t="s">
        <v>497</v>
      </c>
      <c r="K157" s="12">
        <v>37</v>
      </c>
      <c r="L157" s="12" t="s">
        <v>492</v>
      </c>
      <c r="M157" s="12">
        <v>29</v>
      </c>
      <c r="N157" s="26"/>
      <c r="O157" s="27"/>
    </row>
    <row r="158" spans="1:15" x14ac:dyDescent="0.15">
      <c r="A158" s="41"/>
      <c r="B158" s="12"/>
      <c r="C158" s="12"/>
      <c r="D158" s="12" t="s">
        <v>510</v>
      </c>
      <c r="E158" s="12">
        <v>20</v>
      </c>
      <c r="F158" s="12" t="s">
        <v>508</v>
      </c>
      <c r="G158" s="12">
        <v>28</v>
      </c>
      <c r="H158" s="12" t="s">
        <v>503</v>
      </c>
      <c r="I158" s="12">
        <v>28</v>
      </c>
      <c r="J158" s="12" t="s">
        <v>498</v>
      </c>
      <c r="K158" s="12">
        <v>35</v>
      </c>
      <c r="L158" s="12" t="s">
        <v>493</v>
      </c>
      <c r="M158" s="12">
        <v>28</v>
      </c>
      <c r="N158" s="26"/>
      <c r="O158" s="27"/>
    </row>
    <row r="159" spans="1:15" x14ac:dyDescent="0.15">
      <c r="A159" s="41"/>
      <c r="B159" s="12"/>
      <c r="C159" s="12"/>
      <c r="D159" s="12"/>
      <c r="E159" s="12"/>
      <c r="F159" s="12"/>
      <c r="G159" s="12"/>
      <c r="H159" s="12" t="s">
        <v>504</v>
      </c>
      <c r="I159" s="12">
        <v>28</v>
      </c>
      <c r="J159" s="12" t="s">
        <v>499</v>
      </c>
      <c r="K159" s="12">
        <v>39</v>
      </c>
      <c r="L159" s="12" t="s">
        <v>494</v>
      </c>
      <c r="M159" s="12">
        <v>33</v>
      </c>
      <c r="N159" s="26"/>
      <c r="O159" s="27"/>
    </row>
    <row r="160" spans="1:15" x14ac:dyDescent="0.15">
      <c r="A160" s="41"/>
      <c r="B160" s="12"/>
      <c r="C160" s="12"/>
      <c r="D160" s="12"/>
      <c r="E160" s="12"/>
      <c r="F160" s="12"/>
      <c r="G160" s="12"/>
      <c r="H160" s="12" t="s">
        <v>505</v>
      </c>
      <c r="I160" s="12">
        <v>30</v>
      </c>
      <c r="J160" s="12" t="s">
        <v>500</v>
      </c>
      <c r="K160" s="12">
        <v>39</v>
      </c>
      <c r="L160" s="12" t="s">
        <v>495</v>
      </c>
      <c r="M160" s="12">
        <v>26</v>
      </c>
      <c r="N160" s="26"/>
      <c r="O160" s="27"/>
    </row>
    <row r="161" spans="1:15" x14ac:dyDescent="0.15">
      <c r="A161" s="41"/>
      <c r="B161" s="12"/>
      <c r="C161" s="12"/>
      <c r="D161" s="12"/>
      <c r="E161" s="12"/>
      <c r="F161" s="12"/>
      <c r="G161" s="12"/>
      <c r="H161" s="12" t="s">
        <v>506</v>
      </c>
      <c r="I161" s="12">
        <v>28</v>
      </c>
      <c r="J161" s="12" t="s">
        <v>501</v>
      </c>
      <c r="K161" s="12">
        <v>42</v>
      </c>
      <c r="L161" s="12" t="s">
        <v>496</v>
      </c>
      <c r="M161" s="12">
        <v>34</v>
      </c>
      <c r="N161" s="26"/>
      <c r="O161" s="27"/>
    </row>
    <row r="162" spans="1:15" x14ac:dyDescent="0.15">
      <c r="A162" s="41"/>
      <c r="B162" s="12" t="s">
        <v>518</v>
      </c>
      <c r="C162" s="12">
        <v>42</v>
      </c>
      <c r="D162" s="12" t="s">
        <v>516</v>
      </c>
      <c r="E162" s="12">
        <v>43</v>
      </c>
      <c r="F162" s="12" t="s">
        <v>514</v>
      </c>
      <c r="G162" s="12">
        <v>34</v>
      </c>
      <c r="H162" s="12" t="s">
        <v>513</v>
      </c>
      <c r="I162" s="12">
        <v>55</v>
      </c>
      <c r="J162" s="12" t="s">
        <v>512</v>
      </c>
      <c r="K162" s="12">
        <v>2</v>
      </c>
      <c r="L162" s="12"/>
      <c r="M162" s="12"/>
      <c r="N162" s="26"/>
      <c r="O162" s="27"/>
    </row>
    <row r="163" spans="1:15" x14ac:dyDescent="0.15">
      <c r="A163" s="41"/>
      <c r="B163" s="12" t="s">
        <v>519</v>
      </c>
      <c r="C163" s="12">
        <v>42</v>
      </c>
      <c r="D163" s="12" t="s">
        <v>517</v>
      </c>
      <c r="E163" s="12">
        <v>38</v>
      </c>
      <c r="F163" s="12" t="s">
        <v>515</v>
      </c>
      <c r="G163" s="12">
        <v>34</v>
      </c>
      <c r="H163" s="12"/>
      <c r="I163" s="12"/>
      <c r="J163" s="12"/>
      <c r="K163" s="12"/>
      <c r="L163" s="12"/>
      <c r="M163" s="12"/>
      <c r="N163" s="26"/>
      <c r="O163" s="27"/>
    </row>
    <row r="164" spans="1:15" x14ac:dyDescent="0.15">
      <c r="A164" s="41"/>
      <c r="B164" s="12" t="s">
        <v>527</v>
      </c>
      <c r="C164" s="12">
        <v>43</v>
      </c>
      <c r="D164" s="12" t="s">
        <v>525</v>
      </c>
      <c r="E164" s="12">
        <v>42</v>
      </c>
      <c r="F164" s="12" t="s">
        <v>523</v>
      </c>
      <c r="G164" s="12">
        <v>52</v>
      </c>
      <c r="H164" s="12" t="s">
        <v>522</v>
      </c>
      <c r="I164" s="12">
        <v>74</v>
      </c>
      <c r="J164" s="12" t="s">
        <v>521</v>
      </c>
      <c r="K164" s="12">
        <v>1</v>
      </c>
      <c r="L164" s="12" t="s">
        <v>520</v>
      </c>
      <c r="M164" s="12">
        <v>1</v>
      </c>
      <c r="N164" s="26"/>
      <c r="O164" s="27"/>
    </row>
    <row r="165" spans="1:15" x14ac:dyDescent="0.15">
      <c r="A165" s="41"/>
      <c r="B165" s="12" t="s">
        <v>528</v>
      </c>
      <c r="C165" s="12">
        <v>42</v>
      </c>
      <c r="D165" s="12" t="s">
        <v>526</v>
      </c>
      <c r="E165" s="12">
        <v>41</v>
      </c>
      <c r="F165" s="12" t="s">
        <v>524</v>
      </c>
      <c r="G165" s="12">
        <v>52</v>
      </c>
      <c r="H165" s="12"/>
      <c r="I165" s="12"/>
      <c r="J165" s="12"/>
      <c r="K165" s="12"/>
      <c r="L165" s="12"/>
      <c r="M165" s="12"/>
      <c r="N165" s="26"/>
      <c r="O165" s="27"/>
    </row>
    <row r="166" spans="1:15" x14ac:dyDescent="0.15">
      <c r="A166" s="41"/>
      <c r="B166" s="12" t="s">
        <v>543</v>
      </c>
      <c r="C166" s="12">
        <v>31</v>
      </c>
      <c r="D166" s="12" t="s">
        <v>539</v>
      </c>
      <c r="E166" s="12">
        <v>33</v>
      </c>
      <c r="F166" s="12" t="s">
        <v>534</v>
      </c>
      <c r="G166" s="12">
        <v>38</v>
      </c>
      <c r="H166" s="12" t="s">
        <v>530</v>
      </c>
      <c r="I166" s="12">
        <v>42</v>
      </c>
      <c r="J166" s="12" t="s">
        <v>529</v>
      </c>
      <c r="K166" s="12">
        <v>2</v>
      </c>
      <c r="L166" s="12"/>
      <c r="M166" s="12"/>
      <c r="N166" s="26"/>
      <c r="O166" s="27"/>
    </row>
    <row r="167" spans="1:15" x14ac:dyDescent="0.15">
      <c r="A167" s="41"/>
      <c r="B167" s="12" t="s">
        <v>544</v>
      </c>
      <c r="C167" s="12">
        <v>31</v>
      </c>
      <c r="D167" s="12" t="s">
        <v>540</v>
      </c>
      <c r="E167" s="12">
        <v>36</v>
      </c>
      <c r="F167" s="12" t="s">
        <v>535</v>
      </c>
      <c r="G167" s="12">
        <v>37</v>
      </c>
      <c r="H167" s="12" t="s">
        <v>531</v>
      </c>
      <c r="I167" s="12">
        <v>38</v>
      </c>
      <c r="J167" s="12"/>
      <c r="K167" s="12"/>
      <c r="L167" s="12"/>
      <c r="M167" s="12"/>
      <c r="N167" s="26"/>
      <c r="O167" s="27"/>
    </row>
    <row r="168" spans="1:15" x14ac:dyDescent="0.15">
      <c r="A168" s="41"/>
      <c r="B168" s="12" t="s">
        <v>545</v>
      </c>
      <c r="C168" s="12">
        <v>31</v>
      </c>
      <c r="D168" s="12" t="s">
        <v>541</v>
      </c>
      <c r="E168" s="12">
        <v>35</v>
      </c>
      <c r="F168" s="12" t="s">
        <v>536</v>
      </c>
      <c r="G168" s="12">
        <v>33</v>
      </c>
      <c r="H168" s="12" t="s">
        <v>532</v>
      </c>
      <c r="I168" s="12">
        <v>32</v>
      </c>
      <c r="J168" s="12"/>
      <c r="K168" s="12"/>
      <c r="L168" s="12"/>
      <c r="M168" s="12"/>
      <c r="N168" s="26"/>
      <c r="O168" s="27"/>
    </row>
    <row r="169" spans="1:15" x14ac:dyDescent="0.15">
      <c r="A169" s="41"/>
      <c r="B169" s="12" t="s">
        <v>546</v>
      </c>
      <c r="C169" s="12">
        <v>32</v>
      </c>
      <c r="D169" s="12" t="s">
        <v>542</v>
      </c>
      <c r="E169" s="12">
        <v>34</v>
      </c>
      <c r="F169" s="12" t="s">
        <v>537</v>
      </c>
      <c r="G169" s="12">
        <v>32</v>
      </c>
      <c r="H169" s="12" t="s">
        <v>533</v>
      </c>
      <c r="I169" s="12">
        <v>33</v>
      </c>
      <c r="J169" s="12"/>
      <c r="K169" s="12"/>
      <c r="L169" s="12"/>
      <c r="M169" s="12"/>
      <c r="N169" s="28"/>
      <c r="O169" s="29"/>
    </row>
    <row r="170" spans="1:15" x14ac:dyDescent="0.15">
      <c r="A170" s="41"/>
      <c r="B170" s="12" t="s">
        <v>547</v>
      </c>
      <c r="C170" s="12">
        <v>30</v>
      </c>
      <c r="D170" s="12"/>
      <c r="E170" s="12"/>
      <c r="F170" s="12" t="s">
        <v>538</v>
      </c>
      <c r="G170" s="12">
        <v>30</v>
      </c>
      <c r="H170" s="12"/>
      <c r="I170" s="12"/>
      <c r="J170" s="12"/>
      <c r="K170" s="12"/>
      <c r="L170" s="12"/>
      <c r="M170" s="12"/>
      <c r="N170" s="47" t="s">
        <v>800</v>
      </c>
      <c r="O170" s="32"/>
    </row>
    <row r="171" spans="1:15" x14ac:dyDescent="0.15">
      <c r="A171" s="41"/>
      <c r="B171" s="12" t="s">
        <v>550</v>
      </c>
      <c r="C171" s="12">
        <v>30</v>
      </c>
      <c r="D171" s="12" t="s">
        <v>548</v>
      </c>
      <c r="E171" s="12">
        <v>30</v>
      </c>
      <c r="F171" s="12"/>
      <c r="G171" s="12"/>
      <c r="H171" s="12"/>
      <c r="I171" s="12"/>
      <c r="J171" s="12"/>
      <c r="K171" s="12"/>
      <c r="L171" s="12"/>
      <c r="M171" s="12"/>
      <c r="N171" s="17">
        <f>COUNTA(B155:B172,D155:D172,F155:F172,H155:H172,J155:J172,L155:L172)</f>
        <v>65</v>
      </c>
      <c r="O171" s="18">
        <f>SUBTOTAL(9,C155:C172,E155:E172,G155:G172,I155:I172,K155:K172,M155:M172)</f>
        <v>2047</v>
      </c>
    </row>
    <row r="172" spans="1:15" x14ac:dyDescent="0.15">
      <c r="A172" s="41"/>
      <c r="B172" s="12" t="s">
        <v>551</v>
      </c>
      <c r="C172" s="12">
        <v>30</v>
      </c>
      <c r="D172" s="12" t="s">
        <v>549</v>
      </c>
      <c r="E172" s="12">
        <v>28</v>
      </c>
      <c r="F172" s="12"/>
      <c r="G172" s="12"/>
      <c r="H172" s="12"/>
      <c r="I172" s="12"/>
      <c r="J172" s="12"/>
      <c r="K172" s="12"/>
      <c r="L172" s="12"/>
      <c r="M172" s="12"/>
      <c r="N172" s="50" t="s">
        <v>802</v>
      </c>
      <c r="O172" s="51"/>
    </row>
    <row r="173" spans="1:15" s="2" customFormat="1" x14ac:dyDescent="0.15">
      <c r="A173" s="41"/>
      <c r="B173" s="15"/>
      <c r="C173" s="15"/>
      <c r="D173" s="15"/>
      <c r="E173" s="15"/>
      <c r="F173" s="15" t="s">
        <v>553</v>
      </c>
      <c r="G173" s="15">
        <v>37</v>
      </c>
      <c r="H173" s="15" t="s">
        <v>552</v>
      </c>
      <c r="I173" s="15">
        <v>3</v>
      </c>
      <c r="J173" s="15"/>
      <c r="K173" s="15"/>
      <c r="L173" s="15"/>
      <c r="M173" s="15"/>
      <c r="N173" s="22">
        <f>COUNTA(B173:B173,D173:D173,F173:F173,H173:H173,J173:J173,L173:L173)</f>
        <v>2</v>
      </c>
      <c r="O173" s="23">
        <f>SUBTOTAL(9,C173:C173,E173:E173,G173:G173,I173:I173,K173:K173,M173:M173)</f>
        <v>40</v>
      </c>
    </row>
    <row r="174" spans="1:15" s="19" customFormat="1" ht="12" x14ac:dyDescent="0.15">
      <c r="A174" s="11" t="s">
        <v>798</v>
      </c>
      <c r="B174" s="17">
        <f>COUNTA(B155:B173)</f>
        <v>12</v>
      </c>
      <c r="C174" s="17">
        <f>SUBTOTAL(9,C155:C173)</f>
        <v>414</v>
      </c>
      <c r="D174" s="17">
        <f>COUNTA(D155:D173)</f>
        <v>12</v>
      </c>
      <c r="E174" s="17">
        <f>SUBTOTAL(9,E155:E173)</f>
        <v>399</v>
      </c>
      <c r="F174" s="17">
        <f>COUNTA(F155:F173)</f>
        <v>13</v>
      </c>
      <c r="G174" s="17">
        <f>SUBTOTAL(9,G155:G173)</f>
        <v>462</v>
      </c>
      <c r="H174" s="17">
        <f>COUNTA(H155:H173)</f>
        <v>13</v>
      </c>
      <c r="I174" s="17">
        <f>SUBTOTAL(9,I155:I173)</f>
        <v>456</v>
      </c>
      <c r="J174" s="17">
        <f>COUNTA(J155:J173)</f>
        <v>9</v>
      </c>
      <c r="K174" s="17">
        <f>SUBTOTAL(9,K155:K173)</f>
        <v>202</v>
      </c>
      <c r="L174" s="17">
        <f>COUNTA(L155:L173)</f>
        <v>8</v>
      </c>
      <c r="M174" s="17">
        <f>SUBTOTAL(9,M155:M173)</f>
        <v>154</v>
      </c>
      <c r="N174" s="17">
        <f>B174+D174+F174+H174+J174+L174</f>
        <v>67</v>
      </c>
      <c r="O174" s="18">
        <f>C174+E174+G174+I174+K174+M174</f>
        <v>2087</v>
      </c>
    </row>
    <row r="175" spans="1:15" x14ac:dyDescent="0.15">
      <c r="A175" s="40" t="s">
        <v>779</v>
      </c>
      <c r="B175" s="12" t="s">
        <v>578</v>
      </c>
      <c r="C175" s="12">
        <v>26</v>
      </c>
      <c r="D175" s="12" t="s">
        <v>573</v>
      </c>
      <c r="E175" s="12">
        <v>31</v>
      </c>
      <c r="F175" s="12" t="s">
        <v>568</v>
      </c>
      <c r="G175" s="12">
        <v>27</v>
      </c>
      <c r="H175" s="12" t="s">
        <v>563</v>
      </c>
      <c r="I175" s="12">
        <v>34</v>
      </c>
      <c r="J175" s="12" t="s">
        <v>559</v>
      </c>
      <c r="K175" s="12">
        <v>2</v>
      </c>
      <c r="L175" s="12" t="s">
        <v>554</v>
      </c>
      <c r="M175" s="12">
        <v>1</v>
      </c>
      <c r="N175" s="24"/>
      <c r="O175" s="25"/>
    </row>
    <row r="176" spans="1:15" x14ac:dyDescent="0.15">
      <c r="A176" s="40"/>
      <c r="B176" s="12" t="s">
        <v>579</v>
      </c>
      <c r="C176" s="12">
        <v>27</v>
      </c>
      <c r="D176" s="12" t="s">
        <v>574</v>
      </c>
      <c r="E176" s="12">
        <v>27</v>
      </c>
      <c r="F176" s="12" t="s">
        <v>569</v>
      </c>
      <c r="G176" s="12">
        <v>29</v>
      </c>
      <c r="H176" s="12" t="s">
        <v>564</v>
      </c>
      <c r="I176" s="12">
        <v>33</v>
      </c>
      <c r="J176" s="12" t="s">
        <v>560</v>
      </c>
      <c r="K176" s="12">
        <v>4</v>
      </c>
      <c r="L176" s="12" t="s">
        <v>555</v>
      </c>
      <c r="M176" s="12">
        <v>1</v>
      </c>
      <c r="N176" s="26"/>
      <c r="O176" s="27"/>
    </row>
    <row r="177" spans="1:15" x14ac:dyDescent="0.15">
      <c r="A177" s="40"/>
      <c r="B177" s="12" t="s">
        <v>580</v>
      </c>
      <c r="C177" s="12">
        <v>26</v>
      </c>
      <c r="D177" s="12" t="s">
        <v>575</v>
      </c>
      <c r="E177" s="12">
        <v>33</v>
      </c>
      <c r="F177" s="12" t="s">
        <v>570</v>
      </c>
      <c r="G177" s="12">
        <v>28</v>
      </c>
      <c r="H177" s="12" t="s">
        <v>565</v>
      </c>
      <c r="I177" s="12">
        <v>32</v>
      </c>
      <c r="J177" s="12" t="s">
        <v>561</v>
      </c>
      <c r="K177" s="12">
        <v>3</v>
      </c>
      <c r="L177" s="12" t="s">
        <v>556</v>
      </c>
      <c r="M177" s="12">
        <v>1</v>
      </c>
      <c r="N177" s="26"/>
      <c r="O177" s="27"/>
    </row>
    <row r="178" spans="1:15" x14ac:dyDescent="0.15">
      <c r="A178" s="40"/>
      <c r="B178" s="12" t="s">
        <v>581</v>
      </c>
      <c r="C178" s="12">
        <v>26</v>
      </c>
      <c r="D178" s="12" t="s">
        <v>576</v>
      </c>
      <c r="E178" s="12">
        <v>35</v>
      </c>
      <c r="F178" s="12" t="s">
        <v>571</v>
      </c>
      <c r="G178" s="12">
        <v>27</v>
      </c>
      <c r="H178" s="12" t="s">
        <v>566</v>
      </c>
      <c r="I178" s="12">
        <v>26</v>
      </c>
      <c r="J178" s="12" t="s">
        <v>562</v>
      </c>
      <c r="K178" s="12">
        <v>4</v>
      </c>
      <c r="L178" s="12" t="s">
        <v>557</v>
      </c>
      <c r="M178" s="12">
        <v>1</v>
      </c>
      <c r="N178" s="26"/>
      <c r="O178" s="27"/>
    </row>
    <row r="179" spans="1:15" x14ac:dyDescent="0.15">
      <c r="A179" s="40"/>
      <c r="B179" s="12" t="s">
        <v>582</v>
      </c>
      <c r="C179" s="12">
        <v>26</v>
      </c>
      <c r="D179" s="12" t="s">
        <v>577</v>
      </c>
      <c r="E179" s="12">
        <v>32</v>
      </c>
      <c r="F179" s="12" t="s">
        <v>572</v>
      </c>
      <c r="G179" s="12">
        <v>31</v>
      </c>
      <c r="H179" s="12" t="s">
        <v>567</v>
      </c>
      <c r="I179" s="12">
        <v>33</v>
      </c>
      <c r="J179" s="12"/>
      <c r="K179" s="12"/>
      <c r="L179" s="12" t="s">
        <v>558</v>
      </c>
      <c r="M179" s="12">
        <v>2</v>
      </c>
      <c r="N179" s="26"/>
      <c r="O179" s="27"/>
    </row>
    <row r="180" spans="1:15" x14ac:dyDescent="0.15">
      <c r="A180" s="40"/>
      <c r="B180" s="12" t="s">
        <v>599</v>
      </c>
      <c r="C180" s="12">
        <v>30</v>
      </c>
      <c r="D180" s="12" t="s">
        <v>595</v>
      </c>
      <c r="E180" s="12">
        <v>26</v>
      </c>
      <c r="F180" s="12" t="s">
        <v>591</v>
      </c>
      <c r="G180" s="12">
        <v>33</v>
      </c>
      <c r="H180" s="12" t="s">
        <v>587</v>
      </c>
      <c r="I180" s="12">
        <v>22</v>
      </c>
      <c r="J180" s="12" t="s">
        <v>584</v>
      </c>
      <c r="K180" s="12">
        <v>1</v>
      </c>
      <c r="L180" s="12" t="s">
        <v>583</v>
      </c>
      <c r="M180" s="12">
        <v>1</v>
      </c>
      <c r="N180" s="26"/>
      <c r="O180" s="27"/>
    </row>
    <row r="181" spans="1:15" x14ac:dyDescent="0.15">
      <c r="A181" s="40"/>
      <c r="B181" s="12" t="s">
        <v>600</v>
      </c>
      <c r="C181" s="12">
        <v>31</v>
      </c>
      <c r="D181" s="12" t="s">
        <v>596</v>
      </c>
      <c r="E181" s="12">
        <v>25</v>
      </c>
      <c r="F181" s="12" t="s">
        <v>592</v>
      </c>
      <c r="G181" s="12">
        <v>34</v>
      </c>
      <c r="H181" s="12" t="s">
        <v>588</v>
      </c>
      <c r="I181" s="12">
        <v>22</v>
      </c>
      <c r="J181" s="12" t="s">
        <v>585</v>
      </c>
      <c r="K181" s="12">
        <v>2</v>
      </c>
      <c r="L181" s="12"/>
      <c r="M181" s="12"/>
      <c r="N181" s="26"/>
      <c r="O181" s="27"/>
    </row>
    <row r="182" spans="1:15" x14ac:dyDescent="0.15">
      <c r="A182" s="40"/>
      <c r="B182" s="12" t="s">
        <v>601</v>
      </c>
      <c r="C182" s="12">
        <v>29</v>
      </c>
      <c r="D182" s="12" t="s">
        <v>597</v>
      </c>
      <c r="E182" s="12">
        <v>27</v>
      </c>
      <c r="F182" s="12" t="s">
        <v>593</v>
      </c>
      <c r="G182" s="12">
        <v>35</v>
      </c>
      <c r="H182" s="12" t="s">
        <v>589</v>
      </c>
      <c r="I182" s="12">
        <v>18</v>
      </c>
      <c r="J182" s="12"/>
      <c r="K182" s="12"/>
      <c r="L182" s="12"/>
      <c r="M182" s="12"/>
      <c r="N182" s="26"/>
      <c r="O182" s="27"/>
    </row>
    <row r="183" spans="1:15" x14ac:dyDescent="0.15">
      <c r="A183" s="40"/>
      <c r="B183" s="12" t="s">
        <v>602</v>
      </c>
      <c r="C183" s="12">
        <v>29</v>
      </c>
      <c r="D183" s="12" t="s">
        <v>598</v>
      </c>
      <c r="E183" s="12">
        <v>26</v>
      </c>
      <c r="F183" s="12" t="s">
        <v>594</v>
      </c>
      <c r="G183" s="12">
        <v>31</v>
      </c>
      <c r="H183" s="12" t="s">
        <v>590</v>
      </c>
      <c r="I183" s="12">
        <v>21</v>
      </c>
      <c r="J183" s="12" t="s">
        <v>586</v>
      </c>
      <c r="K183" s="12">
        <v>1</v>
      </c>
      <c r="L183" s="12"/>
      <c r="M183" s="12"/>
      <c r="N183" s="26"/>
      <c r="O183" s="27"/>
    </row>
    <row r="184" spans="1:15" x14ac:dyDescent="0.15">
      <c r="A184" s="40"/>
      <c r="B184" s="12" t="s">
        <v>614</v>
      </c>
      <c r="C184" s="12">
        <v>36</v>
      </c>
      <c r="D184" s="12" t="s">
        <v>611</v>
      </c>
      <c r="E184" s="12">
        <v>24</v>
      </c>
      <c r="F184" s="12" t="s">
        <v>608</v>
      </c>
      <c r="G184" s="12">
        <v>24</v>
      </c>
      <c r="H184" s="12" t="s">
        <v>606</v>
      </c>
      <c r="I184" s="12">
        <v>26</v>
      </c>
      <c r="J184" s="12" t="s">
        <v>604</v>
      </c>
      <c r="K184" s="12">
        <v>2</v>
      </c>
      <c r="L184" s="12" t="s">
        <v>603</v>
      </c>
      <c r="M184" s="12">
        <v>1</v>
      </c>
      <c r="N184" s="26"/>
      <c r="O184" s="27"/>
    </row>
    <row r="185" spans="1:15" x14ac:dyDescent="0.15">
      <c r="A185" s="40"/>
      <c r="B185" s="12" t="s">
        <v>615</v>
      </c>
      <c r="C185" s="12">
        <v>34</v>
      </c>
      <c r="D185" s="12" t="s">
        <v>612</v>
      </c>
      <c r="E185" s="12">
        <v>24</v>
      </c>
      <c r="F185" s="12" t="s">
        <v>609</v>
      </c>
      <c r="G185" s="12">
        <v>27</v>
      </c>
      <c r="H185" s="12" t="s">
        <v>607</v>
      </c>
      <c r="I185" s="12">
        <v>24</v>
      </c>
      <c r="J185" s="12" t="s">
        <v>605</v>
      </c>
      <c r="K185" s="12">
        <v>1</v>
      </c>
      <c r="L185" s="12"/>
      <c r="M185" s="12"/>
      <c r="N185" s="26"/>
      <c r="O185" s="27"/>
    </row>
    <row r="186" spans="1:15" x14ac:dyDescent="0.15">
      <c r="A186" s="40"/>
      <c r="B186" s="12" t="s">
        <v>616</v>
      </c>
      <c r="C186" s="12">
        <v>35</v>
      </c>
      <c r="D186" s="12" t="s">
        <v>613</v>
      </c>
      <c r="E186" s="12">
        <v>26</v>
      </c>
      <c r="F186" s="12" t="s">
        <v>610</v>
      </c>
      <c r="G186" s="12">
        <v>25</v>
      </c>
      <c r="H186" s="12"/>
      <c r="I186" s="12"/>
      <c r="J186" s="12"/>
      <c r="K186" s="12"/>
      <c r="L186" s="12"/>
      <c r="M186" s="12"/>
      <c r="N186" s="26"/>
      <c r="O186" s="27"/>
    </row>
    <row r="187" spans="1:15" x14ac:dyDescent="0.15">
      <c r="A187" s="40"/>
      <c r="B187" s="12" t="s">
        <v>623</v>
      </c>
      <c r="C187" s="12">
        <v>36</v>
      </c>
      <c r="D187" s="12" t="s">
        <v>621</v>
      </c>
      <c r="E187" s="12">
        <v>17</v>
      </c>
      <c r="F187" s="12" t="s">
        <v>619</v>
      </c>
      <c r="G187" s="12">
        <v>17</v>
      </c>
      <c r="H187" s="12" t="s">
        <v>618</v>
      </c>
      <c r="I187" s="12">
        <v>42</v>
      </c>
      <c r="J187" s="12"/>
      <c r="K187" s="12"/>
      <c r="L187" s="12" t="s">
        <v>617</v>
      </c>
      <c r="M187" s="12">
        <v>1</v>
      </c>
      <c r="N187" s="26"/>
      <c r="O187" s="27"/>
    </row>
    <row r="188" spans="1:15" x14ac:dyDescent="0.15">
      <c r="A188" s="40"/>
      <c r="B188" s="12" t="s">
        <v>624</v>
      </c>
      <c r="C188" s="12">
        <v>19</v>
      </c>
      <c r="D188" s="12" t="s">
        <v>622</v>
      </c>
      <c r="E188" s="12">
        <v>17</v>
      </c>
      <c r="F188" s="12" t="s">
        <v>620</v>
      </c>
      <c r="G188" s="12">
        <v>18</v>
      </c>
      <c r="H188" s="12"/>
      <c r="I188" s="12"/>
      <c r="J188" s="12"/>
      <c r="K188" s="12"/>
      <c r="L188" s="12"/>
      <c r="M188" s="12"/>
      <c r="N188" s="28"/>
      <c r="O188" s="29"/>
    </row>
    <row r="189" spans="1:15" x14ac:dyDescent="0.15">
      <c r="A189" s="40"/>
      <c r="B189" s="12" t="s">
        <v>625</v>
      </c>
      <c r="C189" s="12">
        <v>35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47" t="s">
        <v>800</v>
      </c>
      <c r="O189" s="32"/>
    </row>
    <row r="190" spans="1:15" x14ac:dyDescent="0.15">
      <c r="A190" s="40"/>
      <c r="B190" s="12" t="s">
        <v>626</v>
      </c>
      <c r="C190" s="12">
        <v>34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7">
        <f>COUNTA(B175:B190,D175:D190,F175:F190,H175:H190,J175:J190,L175:L190)</f>
        <v>73</v>
      </c>
      <c r="O190" s="18">
        <f>SUBTOTAL(9,C175:C190,E175:E190,G175:G190,I175:I190,K175:K190,M175:M190)</f>
        <v>1597</v>
      </c>
    </row>
    <row r="191" spans="1:15" x14ac:dyDescent="0.15">
      <c r="A191" s="40"/>
      <c r="B191" s="12"/>
      <c r="C191" s="12"/>
      <c r="D191" s="12"/>
      <c r="E191" s="12"/>
      <c r="F191" s="12"/>
      <c r="G191" s="12"/>
      <c r="H191" s="12" t="s">
        <v>628</v>
      </c>
      <c r="I191" s="12">
        <v>22</v>
      </c>
      <c r="J191" s="12"/>
      <c r="K191" s="12"/>
      <c r="L191" s="12"/>
      <c r="M191" s="12"/>
      <c r="N191" s="24"/>
      <c r="O191" s="25"/>
    </row>
    <row r="192" spans="1:15" x14ac:dyDescent="0.15">
      <c r="A192" s="40"/>
      <c r="B192" s="12"/>
      <c r="C192" s="12"/>
      <c r="D192" s="12"/>
      <c r="E192" s="12"/>
      <c r="F192" s="12"/>
      <c r="G192" s="12"/>
      <c r="H192" s="12" t="s">
        <v>629</v>
      </c>
      <c r="I192" s="12">
        <v>25</v>
      </c>
      <c r="J192" s="12"/>
      <c r="K192" s="12"/>
      <c r="L192" s="12" t="s">
        <v>632</v>
      </c>
      <c r="M192" s="12">
        <v>2</v>
      </c>
      <c r="N192" s="28"/>
      <c r="O192" s="29"/>
    </row>
    <row r="193" spans="1:15" x14ac:dyDescent="0.15">
      <c r="A193" s="40"/>
      <c r="B193" s="12"/>
      <c r="C193" s="12"/>
      <c r="D193" s="12"/>
      <c r="E193" s="12"/>
      <c r="F193" s="12"/>
      <c r="G193" s="12"/>
      <c r="H193" s="12" t="s">
        <v>630</v>
      </c>
      <c r="I193" s="12">
        <v>23</v>
      </c>
      <c r="J193" s="12" t="s">
        <v>627</v>
      </c>
      <c r="K193" s="12">
        <v>1</v>
      </c>
      <c r="L193" s="12"/>
      <c r="M193" s="12"/>
      <c r="N193" s="47" t="s">
        <v>800</v>
      </c>
      <c r="O193" s="32"/>
    </row>
    <row r="194" spans="1:15" x14ac:dyDescent="0.15">
      <c r="A194" s="40"/>
      <c r="B194" s="12"/>
      <c r="C194" s="12"/>
      <c r="D194" s="12"/>
      <c r="E194" s="12"/>
      <c r="F194" s="12"/>
      <c r="G194" s="12"/>
      <c r="H194" s="12" t="s">
        <v>631</v>
      </c>
      <c r="I194" s="12">
        <v>25</v>
      </c>
      <c r="J194" s="12"/>
      <c r="K194" s="12"/>
      <c r="L194" s="12"/>
      <c r="M194" s="12"/>
      <c r="N194" s="17">
        <f>COUNTA(B191:B194,D191:D194,F191:F194,H191:H194,J191:J194,L191:L194)</f>
        <v>6</v>
      </c>
      <c r="O194" s="18">
        <f>SUBTOTAL(9,C191:C194,E191:E194,G191:G194,I191:I194,K191:K194,M191:M194)</f>
        <v>98</v>
      </c>
    </row>
    <row r="195" spans="1:15" s="19" customFormat="1" ht="12" x14ac:dyDescent="0.15">
      <c r="A195" s="11" t="s">
        <v>798</v>
      </c>
      <c r="B195" s="17">
        <f>COUNTA(B175:B194)</f>
        <v>16</v>
      </c>
      <c r="C195" s="17">
        <f>SUBTOTAL(9,C175:C194)</f>
        <v>479</v>
      </c>
      <c r="D195" s="17">
        <f>COUNTA(D175:D194)</f>
        <v>14</v>
      </c>
      <c r="E195" s="17">
        <f>SUBTOTAL(9,E175:E194)</f>
        <v>370</v>
      </c>
      <c r="F195" s="17">
        <f>COUNTA(F175:F194)</f>
        <v>14</v>
      </c>
      <c r="G195" s="17">
        <f>SUBTOTAL(9,G175:G194)</f>
        <v>386</v>
      </c>
      <c r="H195" s="17">
        <f>COUNTA(H175:H194)</f>
        <v>16</v>
      </c>
      <c r="I195" s="17">
        <f>SUBTOTAL(9,I175:I194)</f>
        <v>428</v>
      </c>
      <c r="J195" s="17">
        <f>COUNTA(J175:J194)</f>
        <v>10</v>
      </c>
      <c r="K195" s="17">
        <f>SUBTOTAL(9,K175:K194)</f>
        <v>21</v>
      </c>
      <c r="L195" s="17">
        <f>COUNTA(L175:L194)</f>
        <v>9</v>
      </c>
      <c r="M195" s="17">
        <f>SUBTOTAL(9,M175:M194)</f>
        <v>11</v>
      </c>
      <c r="N195" s="17">
        <f>B195+D195+F195+H195+J195+L195</f>
        <v>79</v>
      </c>
      <c r="O195" s="18">
        <f>C195+E195+G195+I195+K195+M195</f>
        <v>1695</v>
      </c>
    </row>
    <row r="196" spans="1:15" x14ac:dyDescent="0.15">
      <c r="A196" s="40" t="s">
        <v>780</v>
      </c>
      <c r="B196" s="12" t="s">
        <v>646</v>
      </c>
      <c r="C196" s="12">
        <v>36</v>
      </c>
      <c r="D196" s="12" t="s">
        <v>643</v>
      </c>
      <c r="E196" s="12">
        <v>42</v>
      </c>
      <c r="F196" s="12" t="s">
        <v>640</v>
      </c>
      <c r="G196" s="12">
        <v>46</v>
      </c>
      <c r="H196" s="12" t="s">
        <v>637</v>
      </c>
      <c r="I196" s="12">
        <v>45</v>
      </c>
      <c r="J196" s="12" t="s">
        <v>634</v>
      </c>
      <c r="K196" s="12">
        <v>3</v>
      </c>
      <c r="L196" s="12" t="s">
        <v>633</v>
      </c>
      <c r="M196" s="12">
        <v>2</v>
      </c>
      <c r="N196" s="24"/>
      <c r="O196" s="25"/>
    </row>
    <row r="197" spans="1:15" x14ac:dyDescent="0.15">
      <c r="A197" s="40"/>
      <c r="B197" s="12" t="s">
        <v>647</v>
      </c>
      <c r="C197" s="12">
        <v>36</v>
      </c>
      <c r="D197" s="12" t="s">
        <v>644</v>
      </c>
      <c r="E197" s="12">
        <v>41</v>
      </c>
      <c r="F197" s="12" t="s">
        <v>641</v>
      </c>
      <c r="G197" s="12">
        <v>46</v>
      </c>
      <c r="H197" s="12" t="s">
        <v>638</v>
      </c>
      <c r="I197" s="12">
        <v>38</v>
      </c>
      <c r="J197" s="12" t="s">
        <v>635</v>
      </c>
      <c r="K197" s="12">
        <v>3</v>
      </c>
      <c r="L197" s="12"/>
      <c r="M197" s="12"/>
      <c r="N197" s="26"/>
      <c r="O197" s="27"/>
    </row>
    <row r="198" spans="1:15" x14ac:dyDescent="0.15">
      <c r="A198" s="40"/>
      <c r="B198" s="12" t="s">
        <v>648</v>
      </c>
      <c r="C198" s="12">
        <v>36</v>
      </c>
      <c r="D198" s="12" t="s">
        <v>645</v>
      </c>
      <c r="E198" s="12">
        <v>43</v>
      </c>
      <c r="F198" s="12" t="s">
        <v>642</v>
      </c>
      <c r="G198" s="12">
        <v>45</v>
      </c>
      <c r="H198" s="12" t="s">
        <v>639</v>
      </c>
      <c r="I198" s="12">
        <v>42</v>
      </c>
      <c r="J198" s="12" t="s">
        <v>636</v>
      </c>
      <c r="K198" s="12">
        <v>3</v>
      </c>
      <c r="L198" s="12"/>
      <c r="M198" s="12"/>
      <c r="N198" s="26"/>
      <c r="O198" s="27"/>
    </row>
    <row r="199" spans="1:15" x14ac:dyDescent="0.15">
      <c r="A199" s="40"/>
      <c r="B199" s="12" t="s">
        <v>649</v>
      </c>
      <c r="C199" s="12">
        <v>35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26"/>
      <c r="O199" s="27"/>
    </row>
    <row r="200" spans="1:15" x14ac:dyDescent="0.15">
      <c r="A200" s="40"/>
      <c r="B200" s="12" t="s">
        <v>659</v>
      </c>
      <c r="C200" s="12">
        <v>35</v>
      </c>
      <c r="D200" s="12" t="s">
        <v>657</v>
      </c>
      <c r="E200" s="12">
        <v>51</v>
      </c>
      <c r="F200" s="12" t="s">
        <v>655</v>
      </c>
      <c r="G200" s="12">
        <v>55</v>
      </c>
      <c r="H200" s="12" t="s">
        <v>653</v>
      </c>
      <c r="I200" s="12">
        <v>55</v>
      </c>
      <c r="J200" s="12" t="s">
        <v>651</v>
      </c>
      <c r="K200" s="12">
        <v>2</v>
      </c>
      <c r="L200" s="12" t="s">
        <v>650</v>
      </c>
      <c r="M200" s="12">
        <v>1</v>
      </c>
      <c r="N200" s="26"/>
      <c r="O200" s="27"/>
    </row>
    <row r="201" spans="1:15" x14ac:dyDescent="0.15">
      <c r="A201" s="40"/>
      <c r="B201" s="12" t="s">
        <v>660</v>
      </c>
      <c r="C201" s="12">
        <v>34</v>
      </c>
      <c r="D201" s="12" t="s">
        <v>658</v>
      </c>
      <c r="E201" s="12">
        <v>51</v>
      </c>
      <c r="F201" s="12" t="s">
        <v>656</v>
      </c>
      <c r="G201" s="12">
        <v>55</v>
      </c>
      <c r="H201" s="12" t="s">
        <v>654</v>
      </c>
      <c r="I201" s="12">
        <v>49</v>
      </c>
      <c r="J201" s="12" t="s">
        <v>652</v>
      </c>
      <c r="K201" s="12">
        <v>3</v>
      </c>
      <c r="L201" s="12"/>
      <c r="M201" s="12"/>
      <c r="N201" s="26"/>
      <c r="O201" s="27"/>
    </row>
    <row r="202" spans="1:15" x14ac:dyDescent="0.15">
      <c r="A202" s="40"/>
      <c r="B202" s="12" t="s">
        <v>661</v>
      </c>
      <c r="C202" s="12">
        <v>34</v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26"/>
      <c r="O202" s="27"/>
    </row>
    <row r="203" spans="1:15" x14ac:dyDescent="0.15">
      <c r="A203" s="40"/>
      <c r="B203" s="12" t="s">
        <v>675</v>
      </c>
      <c r="C203" s="12">
        <v>36</v>
      </c>
      <c r="D203" s="12" t="s">
        <v>672</v>
      </c>
      <c r="E203" s="12">
        <v>40</v>
      </c>
      <c r="F203" s="12" t="s">
        <v>669</v>
      </c>
      <c r="G203" s="12">
        <v>44</v>
      </c>
      <c r="H203" s="12" t="s">
        <v>666</v>
      </c>
      <c r="I203" s="12">
        <v>42</v>
      </c>
      <c r="J203" s="12" t="s">
        <v>663</v>
      </c>
      <c r="K203" s="12">
        <v>1</v>
      </c>
      <c r="L203" s="12" t="s">
        <v>662</v>
      </c>
      <c r="M203" s="12">
        <v>1</v>
      </c>
      <c r="N203" s="26"/>
      <c r="O203" s="27"/>
    </row>
    <row r="204" spans="1:15" x14ac:dyDescent="0.15">
      <c r="A204" s="40"/>
      <c r="B204" s="12" t="s">
        <v>676</v>
      </c>
      <c r="C204" s="12">
        <v>38</v>
      </c>
      <c r="D204" s="12" t="s">
        <v>673</v>
      </c>
      <c r="E204" s="12">
        <v>41</v>
      </c>
      <c r="F204" s="12" t="s">
        <v>670</v>
      </c>
      <c r="G204" s="12">
        <v>41</v>
      </c>
      <c r="H204" s="12" t="s">
        <v>667</v>
      </c>
      <c r="I204" s="12">
        <v>35</v>
      </c>
      <c r="J204" s="12" t="s">
        <v>664</v>
      </c>
      <c r="K204" s="12">
        <v>3</v>
      </c>
      <c r="L204" s="12"/>
      <c r="M204" s="12"/>
      <c r="N204" s="26"/>
      <c r="O204" s="27"/>
    </row>
    <row r="205" spans="1:15" x14ac:dyDescent="0.15">
      <c r="A205" s="40"/>
      <c r="B205" s="12" t="s">
        <v>677</v>
      </c>
      <c r="C205" s="12">
        <v>39</v>
      </c>
      <c r="D205" s="12" t="s">
        <v>674</v>
      </c>
      <c r="E205" s="12">
        <v>39</v>
      </c>
      <c r="F205" s="12" t="s">
        <v>671</v>
      </c>
      <c r="G205" s="12">
        <v>40</v>
      </c>
      <c r="H205" s="12" t="s">
        <v>668</v>
      </c>
      <c r="I205" s="12">
        <v>36</v>
      </c>
      <c r="J205" s="12" t="s">
        <v>665</v>
      </c>
      <c r="K205" s="12">
        <v>1</v>
      </c>
      <c r="L205" s="12"/>
      <c r="M205" s="12"/>
      <c r="N205" s="28"/>
      <c r="O205" s="29"/>
    </row>
    <row r="206" spans="1:15" x14ac:dyDescent="0.15">
      <c r="A206" s="40"/>
      <c r="B206" s="12" t="s">
        <v>687</v>
      </c>
      <c r="C206" s="12">
        <v>35</v>
      </c>
      <c r="D206" s="12" t="s">
        <v>685</v>
      </c>
      <c r="E206" s="12">
        <v>33</v>
      </c>
      <c r="F206" s="12" t="s">
        <v>683</v>
      </c>
      <c r="G206" s="12">
        <v>32</v>
      </c>
      <c r="H206" s="12" t="s">
        <v>681</v>
      </c>
      <c r="I206" s="12">
        <v>28</v>
      </c>
      <c r="J206" s="12" t="s">
        <v>680</v>
      </c>
      <c r="K206" s="12">
        <v>1</v>
      </c>
      <c r="L206" s="12" t="s">
        <v>678</v>
      </c>
      <c r="M206" s="12">
        <v>2</v>
      </c>
      <c r="N206" s="47" t="s">
        <v>800</v>
      </c>
      <c r="O206" s="32"/>
    </row>
    <row r="207" spans="1:15" x14ac:dyDescent="0.15">
      <c r="A207" s="40"/>
      <c r="B207" s="12" t="s">
        <v>688</v>
      </c>
      <c r="C207" s="12">
        <v>35</v>
      </c>
      <c r="D207" s="12" t="s">
        <v>686</v>
      </c>
      <c r="E207" s="12">
        <v>32</v>
      </c>
      <c r="F207" s="12" t="s">
        <v>684</v>
      </c>
      <c r="G207" s="12">
        <v>29</v>
      </c>
      <c r="H207" s="12" t="s">
        <v>682</v>
      </c>
      <c r="I207" s="12">
        <v>28</v>
      </c>
      <c r="J207" s="12"/>
      <c r="K207" s="12"/>
      <c r="L207" s="12" t="s">
        <v>679</v>
      </c>
      <c r="M207" s="12">
        <v>1</v>
      </c>
      <c r="N207" s="17">
        <f>COUNTA(B196:B207,D196:D207,F196:F207,H196:H207,J196:J207,L196:L207)</f>
        <v>56</v>
      </c>
      <c r="O207" s="18">
        <f>SUBTOTAL(9,C196:C207,E196:E207,G196:G207,I196:I207,K196:K207,M196:M207)</f>
        <v>1700</v>
      </c>
    </row>
    <row r="208" spans="1:15" s="19" customFormat="1" ht="12" x14ac:dyDescent="0.15">
      <c r="A208" s="11" t="s">
        <v>798</v>
      </c>
      <c r="B208" s="17">
        <f>COUNTA(B196:B207)</f>
        <v>12</v>
      </c>
      <c r="C208" s="17">
        <f>SUBTOTAL(9,C196:C207)</f>
        <v>429</v>
      </c>
      <c r="D208" s="17">
        <f>COUNTA(D196:D207)</f>
        <v>10</v>
      </c>
      <c r="E208" s="17">
        <f>SUBTOTAL(9,E196:E207)</f>
        <v>413</v>
      </c>
      <c r="F208" s="17">
        <f>COUNTA(F196:F207)</f>
        <v>10</v>
      </c>
      <c r="G208" s="17">
        <f>SUBTOTAL(9,G196:G207)</f>
        <v>433</v>
      </c>
      <c r="H208" s="17">
        <f>COUNTA(H196:H207)</f>
        <v>10</v>
      </c>
      <c r="I208" s="17">
        <f>SUBTOTAL(9,I196:I207)</f>
        <v>398</v>
      </c>
      <c r="J208" s="17">
        <f>COUNTA(J196:J207)</f>
        <v>9</v>
      </c>
      <c r="K208" s="17">
        <f>SUBTOTAL(9,K196:K207)</f>
        <v>20</v>
      </c>
      <c r="L208" s="17">
        <f>COUNTA(L196:L207)</f>
        <v>5</v>
      </c>
      <c r="M208" s="17">
        <f>SUBTOTAL(9,M196:M207)</f>
        <v>7</v>
      </c>
      <c r="N208" s="17">
        <f>B208+D208+F208+H208+J208+L208</f>
        <v>56</v>
      </c>
      <c r="O208" s="18">
        <f>C208+E208+G208+I208+K208+M208</f>
        <v>1700</v>
      </c>
    </row>
    <row r="209" spans="1:15" x14ac:dyDescent="0.15">
      <c r="A209" s="40" t="s">
        <v>781</v>
      </c>
      <c r="B209" s="12" t="s">
        <v>695</v>
      </c>
      <c r="C209" s="12">
        <v>25</v>
      </c>
      <c r="D209" s="12" t="s">
        <v>693</v>
      </c>
      <c r="E209" s="12">
        <v>25</v>
      </c>
      <c r="F209" s="12" t="s">
        <v>691</v>
      </c>
      <c r="G209" s="12">
        <v>25</v>
      </c>
      <c r="H209" s="12" t="s">
        <v>689</v>
      </c>
      <c r="I209" s="12">
        <v>25</v>
      </c>
      <c r="J209" s="12"/>
      <c r="K209" s="12"/>
      <c r="L209" s="12"/>
      <c r="M209" s="12"/>
      <c r="N209" s="24"/>
      <c r="O209" s="25"/>
    </row>
    <row r="210" spans="1:15" x14ac:dyDescent="0.15">
      <c r="A210" s="40"/>
      <c r="B210" s="12" t="s">
        <v>696</v>
      </c>
      <c r="C210" s="12">
        <v>26</v>
      </c>
      <c r="D210" s="12" t="s">
        <v>694</v>
      </c>
      <c r="E210" s="12">
        <v>25</v>
      </c>
      <c r="F210" s="12" t="s">
        <v>692</v>
      </c>
      <c r="G210" s="12">
        <v>25</v>
      </c>
      <c r="H210" s="12" t="s">
        <v>690</v>
      </c>
      <c r="I210" s="12">
        <v>24</v>
      </c>
      <c r="J210" s="12"/>
      <c r="K210" s="12"/>
      <c r="L210" s="12"/>
      <c r="M210" s="12"/>
      <c r="N210" s="28"/>
      <c r="O210" s="29"/>
    </row>
    <row r="211" spans="1:15" x14ac:dyDescent="0.15">
      <c r="A211" s="40"/>
      <c r="B211" s="12" t="s">
        <v>697</v>
      </c>
      <c r="C211" s="12">
        <v>29</v>
      </c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47" t="s">
        <v>800</v>
      </c>
      <c r="O211" s="32"/>
    </row>
    <row r="212" spans="1:15" x14ac:dyDescent="0.15">
      <c r="A212" s="40"/>
      <c r="B212" s="12" t="s">
        <v>698</v>
      </c>
      <c r="C212" s="12">
        <v>29</v>
      </c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7">
        <f>COUNTA(B209:B212,D209:D212,F209:F212,H209:H212,J209:J212,L209:L212)</f>
        <v>10</v>
      </c>
      <c r="O212" s="18">
        <f>SUBTOTAL(9,C209:C212,E209:E212,G209:G212,I209:I212,K209:K212,M209:M212)</f>
        <v>258</v>
      </c>
    </row>
    <row r="213" spans="1:15" s="19" customFormat="1" ht="12" x14ac:dyDescent="0.15">
      <c r="A213" s="11" t="s">
        <v>798</v>
      </c>
      <c r="B213" s="17">
        <f>COUNTA(B209:B212)</f>
        <v>4</v>
      </c>
      <c r="C213" s="17">
        <f>SUBTOTAL(9,C209:C212)</f>
        <v>109</v>
      </c>
      <c r="D213" s="17">
        <f>COUNTA(D209:D212)</f>
        <v>2</v>
      </c>
      <c r="E213" s="17">
        <f>SUBTOTAL(9,E209:E212)</f>
        <v>50</v>
      </c>
      <c r="F213" s="17">
        <f>COUNTA(F209:F212)</f>
        <v>2</v>
      </c>
      <c r="G213" s="17">
        <f>SUBTOTAL(9,G209:G212)</f>
        <v>50</v>
      </c>
      <c r="H213" s="17">
        <f>COUNTA(H209:H212)</f>
        <v>2</v>
      </c>
      <c r="I213" s="17">
        <f>SUBTOTAL(9,I209:I212)</f>
        <v>49</v>
      </c>
      <c r="J213" s="17">
        <f>COUNTA(J209:J212)</f>
        <v>0</v>
      </c>
      <c r="K213" s="17">
        <f>SUBTOTAL(9,K209:K212)</f>
        <v>0</v>
      </c>
      <c r="L213" s="17">
        <f>COUNTA(L209:L212)</f>
        <v>0</v>
      </c>
      <c r="M213" s="17">
        <f>SUBTOTAL(9,M209:M212)</f>
        <v>0</v>
      </c>
      <c r="N213" s="17">
        <f>B213+D213+F213+H213+J213+L213</f>
        <v>10</v>
      </c>
      <c r="O213" s="18">
        <f>C213+E213+G213+I213+K213+M213</f>
        <v>258</v>
      </c>
    </row>
    <row r="214" spans="1:15" x14ac:dyDescent="0.15">
      <c r="A214" s="40" t="s">
        <v>782</v>
      </c>
      <c r="B214" s="15" t="s">
        <v>702</v>
      </c>
      <c r="C214" s="15">
        <v>16</v>
      </c>
      <c r="D214" s="15" t="s">
        <v>701</v>
      </c>
      <c r="E214" s="15">
        <v>19</v>
      </c>
      <c r="F214" s="15" t="s">
        <v>700</v>
      </c>
      <c r="G214" s="15">
        <v>23</v>
      </c>
      <c r="H214" s="15" t="s">
        <v>699</v>
      </c>
      <c r="I214" s="15">
        <v>1</v>
      </c>
      <c r="J214" s="15"/>
      <c r="K214" s="15"/>
      <c r="L214" s="15"/>
      <c r="M214" s="15"/>
      <c r="N214" s="34"/>
      <c r="O214" s="35"/>
    </row>
    <row r="215" spans="1:15" x14ac:dyDescent="0.15">
      <c r="A215" s="40"/>
      <c r="B215" s="15" t="s">
        <v>706</v>
      </c>
      <c r="C215" s="15">
        <v>16</v>
      </c>
      <c r="D215" s="15" t="s">
        <v>705</v>
      </c>
      <c r="E215" s="15">
        <v>18</v>
      </c>
      <c r="F215" s="15" t="s">
        <v>704</v>
      </c>
      <c r="G215" s="15">
        <v>32</v>
      </c>
      <c r="H215" s="15" t="s">
        <v>703</v>
      </c>
      <c r="I215" s="15">
        <v>5</v>
      </c>
      <c r="J215" s="15"/>
      <c r="K215" s="15"/>
      <c r="L215" s="15"/>
      <c r="M215" s="15"/>
      <c r="N215" s="36"/>
      <c r="O215" s="37"/>
    </row>
    <row r="216" spans="1:15" x14ac:dyDescent="0.15">
      <c r="A216" s="40"/>
      <c r="B216" s="15"/>
      <c r="C216" s="15"/>
      <c r="D216" s="15" t="s">
        <v>709</v>
      </c>
      <c r="E216" s="15">
        <v>25</v>
      </c>
      <c r="F216" s="15" t="s">
        <v>708</v>
      </c>
      <c r="G216" s="15">
        <v>38</v>
      </c>
      <c r="H216" s="15" t="s">
        <v>707</v>
      </c>
      <c r="I216" s="15">
        <v>1</v>
      </c>
      <c r="J216" s="15"/>
      <c r="K216" s="15"/>
      <c r="L216" s="15"/>
      <c r="M216" s="15"/>
      <c r="N216" s="36"/>
      <c r="O216" s="37"/>
    </row>
    <row r="217" spans="1:15" x14ac:dyDescent="0.15">
      <c r="A217" s="40"/>
      <c r="B217" s="15"/>
      <c r="C217" s="15"/>
      <c r="D217" s="15" t="s">
        <v>710</v>
      </c>
      <c r="E217" s="15">
        <v>22</v>
      </c>
      <c r="F217" s="15"/>
      <c r="G217" s="15"/>
      <c r="H217" s="15"/>
      <c r="I217" s="15"/>
      <c r="J217" s="15"/>
      <c r="K217" s="15"/>
      <c r="L217" s="15"/>
      <c r="M217" s="15"/>
      <c r="N217" s="36"/>
      <c r="O217" s="37"/>
    </row>
    <row r="218" spans="1:15" x14ac:dyDescent="0.15">
      <c r="A218" s="40"/>
      <c r="B218" s="15" t="s">
        <v>716</v>
      </c>
      <c r="C218" s="15">
        <v>39</v>
      </c>
      <c r="D218" s="15" t="s">
        <v>715</v>
      </c>
      <c r="E218" s="15">
        <v>37</v>
      </c>
      <c r="F218" s="15" t="s">
        <v>712</v>
      </c>
      <c r="G218" s="15">
        <v>25</v>
      </c>
      <c r="H218" s="15" t="s">
        <v>711</v>
      </c>
      <c r="I218" s="15">
        <v>1</v>
      </c>
      <c r="J218" s="15"/>
      <c r="K218" s="15"/>
      <c r="L218" s="15"/>
      <c r="M218" s="15"/>
      <c r="N218" s="36"/>
      <c r="O218" s="37"/>
    </row>
    <row r="219" spans="1:15" x14ac:dyDescent="0.15">
      <c r="A219" s="40"/>
      <c r="B219" s="15"/>
      <c r="C219" s="15"/>
      <c r="D219" s="15"/>
      <c r="E219" s="15"/>
      <c r="F219" s="15" t="s">
        <v>713</v>
      </c>
      <c r="G219" s="15">
        <v>27</v>
      </c>
      <c r="H219" s="15"/>
      <c r="I219" s="15"/>
      <c r="J219" s="15"/>
      <c r="K219" s="15"/>
      <c r="L219" s="15"/>
      <c r="M219" s="15"/>
      <c r="N219" s="36"/>
      <c r="O219" s="37"/>
    </row>
    <row r="220" spans="1:15" x14ac:dyDescent="0.15">
      <c r="A220" s="40"/>
      <c r="B220" s="15"/>
      <c r="C220" s="15"/>
      <c r="D220" s="15"/>
      <c r="E220" s="15"/>
      <c r="F220" s="15" t="s">
        <v>714</v>
      </c>
      <c r="G220" s="15">
        <v>1</v>
      </c>
      <c r="H220" s="15"/>
      <c r="I220" s="15"/>
      <c r="J220" s="15"/>
      <c r="K220" s="15"/>
      <c r="L220" s="15"/>
      <c r="M220" s="15"/>
      <c r="N220" s="36"/>
      <c r="O220" s="37"/>
    </row>
    <row r="221" spans="1:15" x14ac:dyDescent="0.15">
      <c r="A221" s="40"/>
      <c r="B221" s="15" t="s">
        <v>726</v>
      </c>
      <c r="C221" s="15">
        <v>36</v>
      </c>
      <c r="D221" s="15" t="s">
        <v>724</v>
      </c>
      <c r="E221" s="15">
        <v>35</v>
      </c>
      <c r="F221" s="15" t="s">
        <v>720</v>
      </c>
      <c r="G221" s="15">
        <v>33</v>
      </c>
      <c r="H221" s="15" t="s">
        <v>717</v>
      </c>
      <c r="I221" s="15">
        <v>4</v>
      </c>
      <c r="J221" s="15"/>
      <c r="K221" s="15"/>
      <c r="L221" s="15"/>
      <c r="M221" s="15"/>
      <c r="N221" s="36"/>
      <c r="O221" s="37"/>
    </row>
    <row r="222" spans="1:15" x14ac:dyDescent="0.15">
      <c r="A222" s="40"/>
      <c r="B222" s="15" t="s">
        <v>727</v>
      </c>
      <c r="C222" s="15">
        <v>35</v>
      </c>
      <c r="D222" s="15" t="s">
        <v>725</v>
      </c>
      <c r="E222" s="15">
        <v>36</v>
      </c>
      <c r="F222" s="15" t="s">
        <v>721</v>
      </c>
      <c r="G222" s="15">
        <v>29</v>
      </c>
      <c r="H222" s="15" t="s">
        <v>718</v>
      </c>
      <c r="I222" s="15">
        <v>3</v>
      </c>
      <c r="J222" s="15"/>
      <c r="K222" s="15"/>
      <c r="L222" s="15"/>
      <c r="M222" s="15"/>
      <c r="N222" s="36"/>
      <c r="O222" s="37"/>
    </row>
    <row r="223" spans="1:15" x14ac:dyDescent="0.15">
      <c r="A223" s="40"/>
      <c r="B223" s="15"/>
      <c r="C223" s="15"/>
      <c r="D223" s="15"/>
      <c r="E223" s="15"/>
      <c r="F223" s="15" t="s">
        <v>722</v>
      </c>
      <c r="G223" s="15">
        <v>1</v>
      </c>
      <c r="H223" s="15" t="s">
        <v>719</v>
      </c>
      <c r="I223" s="15">
        <v>1</v>
      </c>
      <c r="J223" s="15"/>
      <c r="K223" s="15"/>
      <c r="L223" s="15"/>
      <c r="M223" s="15"/>
      <c r="N223" s="36"/>
      <c r="O223" s="37"/>
    </row>
    <row r="224" spans="1:15" x14ac:dyDescent="0.15">
      <c r="A224" s="40"/>
      <c r="B224" s="15"/>
      <c r="C224" s="15"/>
      <c r="D224" s="15"/>
      <c r="E224" s="15"/>
      <c r="F224" s="15" t="s">
        <v>723</v>
      </c>
      <c r="G224" s="15">
        <v>5</v>
      </c>
      <c r="H224" s="15"/>
      <c r="I224" s="15"/>
      <c r="J224" s="15"/>
      <c r="K224" s="15"/>
      <c r="L224" s="15"/>
      <c r="M224" s="15"/>
      <c r="N224" s="36"/>
      <c r="O224" s="37"/>
    </row>
    <row r="225" spans="1:15" x14ac:dyDescent="0.15">
      <c r="A225" s="40"/>
      <c r="B225" s="15" t="s">
        <v>733</v>
      </c>
      <c r="C225" s="15">
        <v>38</v>
      </c>
      <c r="D225" s="15" t="s">
        <v>732</v>
      </c>
      <c r="E225" s="15">
        <v>37</v>
      </c>
      <c r="F225" s="15" t="s">
        <v>729</v>
      </c>
      <c r="G225" s="15">
        <v>25</v>
      </c>
      <c r="H225" s="15" t="s">
        <v>728</v>
      </c>
      <c r="I225" s="15">
        <v>4</v>
      </c>
      <c r="J225" s="15"/>
      <c r="K225" s="15"/>
      <c r="L225" s="15"/>
      <c r="M225" s="15"/>
      <c r="N225" s="36"/>
      <c r="O225" s="37"/>
    </row>
    <row r="226" spans="1:15" x14ac:dyDescent="0.15">
      <c r="A226" s="40"/>
      <c r="B226" s="16"/>
      <c r="C226" s="16"/>
      <c r="D226" s="15"/>
      <c r="E226" s="15"/>
      <c r="F226" s="15" t="s">
        <v>730</v>
      </c>
      <c r="G226" s="15">
        <v>26</v>
      </c>
      <c r="H226" s="15"/>
      <c r="I226" s="15"/>
      <c r="J226" s="15"/>
      <c r="K226" s="15"/>
      <c r="L226" s="15"/>
      <c r="M226" s="15"/>
      <c r="N226" s="36"/>
      <c r="O226" s="37"/>
    </row>
    <row r="227" spans="1:15" x14ac:dyDescent="0.15">
      <c r="A227" s="40"/>
      <c r="B227" s="15"/>
      <c r="C227" s="15"/>
      <c r="D227" s="15"/>
      <c r="E227" s="15"/>
      <c r="F227" s="15" t="s">
        <v>731</v>
      </c>
      <c r="G227" s="15">
        <v>6</v>
      </c>
      <c r="H227" s="15"/>
      <c r="I227" s="15"/>
      <c r="J227" s="15"/>
      <c r="K227" s="15"/>
      <c r="L227" s="15"/>
      <c r="M227" s="15"/>
      <c r="N227" s="36"/>
      <c r="O227" s="37"/>
    </row>
    <row r="228" spans="1:15" x14ac:dyDescent="0.15">
      <c r="A228" s="40"/>
      <c r="B228" s="15" t="s">
        <v>738</v>
      </c>
      <c r="C228" s="15">
        <v>18</v>
      </c>
      <c r="D228" s="15" t="s">
        <v>737</v>
      </c>
      <c r="E228" s="15">
        <v>18</v>
      </c>
      <c r="F228" s="15" t="s">
        <v>736</v>
      </c>
      <c r="G228" s="15">
        <v>24</v>
      </c>
      <c r="H228" s="15" t="s">
        <v>734</v>
      </c>
      <c r="I228" s="15">
        <v>2</v>
      </c>
      <c r="J228" s="15"/>
      <c r="K228" s="15"/>
      <c r="L228" s="15"/>
      <c r="M228" s="15"/>
      <c r="N228" s="36"/>
      <c r="O228" s="37"/>
    </row>
    <row r="229" spans="1:15" x14ac:dyDescent="0.15">
      <c r="A229" s="40"/>
      <c r="B229" s="15" t="s">
        <v>741</v>
      </c>
      <c r="C229" s="15">
        <v>17</v>
      </c>
      <c r="D229" s="15" t="s">
        <v>740</v>
      </c>
      <c r="E229" s="15">
        <v>16</v>
      </c>
      <c r="F229" s="15" t="s">
        <v>739</v>
      </c>
      <c r="G229" s="15">
        <v>34</v>
      </c>
      <c r="H229" s="15" t="s">
        <v>735</v>
      </c>
      <c r="I229" s="15">
        <v>1</v>
      </c>
      <c r="J229" s="15"/>
      <c r="K229" s="15"/>
      <c r="L229" s="15"/>
      <c r="M229" s="15"/>
      <c r="N229" s="36"/>
      <c r="O229" s="37"/>
    </row>
    <row r="230" spans="1:15" x14ac:dyDescent="0.15">
      <c r="A230" s="40"/>
      <c r="B230" s="15" t="s">
        <v>744</v>
      </c>
      <c r="C230" s="15">
        <v>12</v>
      </c>
      <c r="D230" s="15" t="s">
        <v>743</v>
      </c>
      <c r="E230" s="15">
        <v>20</v>
      </c>
      <c r="F230" s="15" t="s">
        <v>742</v>
      </c>
      <c r="G230" s="15">
        <v>31</v>
      </c>
      <c r="H230" s="15"/>
      <c r="I230" s="15"/>
      <c r="J230" s="15"/>
      <c r="K230" s="15"/>
      <c r="L230" s="15"/>
      <c r="M230" s="15"/>
      <c r="N230" s="38"/>
      <c r="O230" s="39"/>
    </row>
    <row r="231" spans="1:15" x14ac:dyDescent="0.15">
      <c r="A231" s="40"/>
      <c r="B231" s="15" t="s">
        <v>750</v>
      </c>
      <c r="C231" s="15">
        <v>33</v>
      </c>
      <c r="D231" s="15" t="s">
        <v>749</v>
      </c>
      <c r="E231" s="15">
        <v>18</v>
      </c>
      <c r="F231" s="15" t="s">
        <v>747</v>
      </c>
      <c r="G231" s="15">
        <v>33</v>
      </c>
      <c r="H231" s="15" t="s">
        <v>745</v>
      </c>
      <c r="I231" s="15">
        <v>1</v>
      </c>
      <c r="J231" s="15"/>
      <c r="K231" s="15"/>
      <c r="L231" s="15"/>
      <c r="M231" s="15"/>
      <c r="N231" s="50" t="s">
        <v>802</v>
      </c>
      <c r="O231" s="51"/>
    </row>
    <row r="232" spans="1:15" x14ac:dyDescent="0.15">
      <c r="A232" s="40"/>
      <c r="B232" s="15" t="s">
        <v>751</v>
      </c>
      <c r="C232" s="15">
        <v>32</v>
      </c>
      <c r="D232" s="15"/>
      <c r="E232" s="15"/>
      <c r="F232" s="15" t="s">
        <v>748</v>
      </c>
      <c r="G232" s="15">
        <v>31</v>
      </c>
      <c r="H232" s="15" t="s">
        <v>746</v>
      </c>
      <c r="I232" s="15">
        <v>3</v>
      </c>
      <c r="J232" s="15"/>
      <c r="K232" s="15"/>
      <c r="L232" s="15"/>
      <c r="M232" s="15"/>
      <c r="N232" s="22">
        <f>COUNTA(B214:B232,D214:D232,F214:F232,H214:H232,J214:J232,L214:L232)</f>
        <v>53</v>
      </c>
      <c r="O232" s="23">
        <f>SUBTOTAL(9,C214:C232,E214:E232,G214:G232,I214:I232,K214:K232,M214:M232)</f>
        <v>1044</v>
      </c>
    </row>
    <row r="233" spans="1:15" s="19" customFormat="1" ht="12" x14ac:dyDescent="0.15">
      <c r="A233" s="11" t="s">
        <v>798</v>
      </c>
      <c r="B233" s="17">
        <f>COUNTA(B214:B232)</f>
        <v>11</v>
      </c>
      <c r="C233" s="17">
        <f>SUBTOTAL(9,C214:C232)</f>
        <v>292</v>
      </c>
      <c r="D233" s="17">
        <f>COUNTA(D214:D232)</f>
        <v>12</v>
      </c>
      <c r="E233" s="17">
        <f>SUBTOTAL(9,E214:E232)</f>
        <v>301</v>
      </c>
      <c r="F233" s="17">
        <f>COUNTA(F214:F232)</f>
        <v>18</v>
      </c>
      <c r="G233" s="17">
        <f>SUBTOTAL(9,G214:G232)</f>
        <v>424</v>
      </c>
      <c r="H233" s="17">
        <f>COUNTA(H214:H232)</f>
        <v>12</v>
      </c>
      <c r="I233" s="17">
        <f>SUBTOTAL(9,I214:I232)</f>
        <v>27</v>
      </c>
      <c r="J233" s="17">
        <f>COUNTA(J214:J232)</f>
        <v>0</v>
      </c>
      <c r="K233" s="17">
        <f>SUBTOTAL(9,K214:K232)</f>
        <v>0</v>
      </c>
      <c r="L233" s="17">
        <f>COUNTA(L214:L232)</f>
        <v>0</v>
      </c>
      <c r="M233" s="17">
        <f>SUBTOTAL(9,M214:M232)</f>
        <v>0</v>
      </c>
      <c r="N233" s="17">
        <f>B233+D233+F233+H233+J233+L233</f>
        <v>53</v>
      </c>
      <c r="O233" s="18">
        <f>C233+E233+G233+I233+K233+M233</f>
        <v>1044</v>
      </c>
    </row>
    <row r="234" spans="1:15" x14ac:dyDescent="0.15">
      <c r="A234" s="40" t="s">
        <v>783</v>
      </c>
      <c r="B234" s="12" t="s">
        <v>759</v>
      </c>
      <c r="C234" s="12">
        <v>29</v>
      </c>
      <c r="D234" s="12" t="s">
        <v>757</v>
      </c>
      <c r="E234" s="12">
        <v>31</v>
      </c>
      <c r="F234" s="12" t="s">
        <v>755</v>
      </c>
      <c r="G234" s="12">
        <v>30</v>
      </c>
      <c r="H234" s="12" t="s">
        <v>753</v>
      </c>
      <c r="I234" s="12">
        <v>31</v>
      </c>
      <c r="J234" s="12" t="s">
        <v>752</v>
      </c>
      <c r="K234" s="12">
        <v>2</v>
      </c>
      <c r="L234" s="12"/>
      <c r="M234" s="12"/>
      <c r="N234" s="47" t="s">
        <v>800</v>
      </c>
      <c r="O234" s="32"/>
    </row>
    <row r="235" spans="1:15" x14ac:dyDescent="0.15">
      <c r="A235" s="40"/>
      <c r="B235" s="12" t="s">
        <v>760</v>
      </c>
      <c r="C235" s="12">
        <v>29</v>
      </c>
      <c r="D235" s="12" t="s">
        <v>758</v>
      </c>
      <c r="E235" s="12">
        <v>31</v>
      </c>
      <c r="F235" s="12" t="s">
        <v>756</v>
      </c>
      <c r="G235" s="12">
        <v>30</v>
      </c>
      <c r="H235" s="12" t="s">
        <v>754</v>
      </c>
      <c r="I235" s="12">
        <v>31</v>
      </c>
      <c r="J235" s="12"/>
      <c r="K235" s="12"/>
      <c r="L235" s="12"/>
      <c r="M235" s="12"/>
      <c r="N235" s="17">
        <f>COUNTA(B234:B235,D234:D235,F234:F235,H234:H235,J234:J235,L234:L235)</f>
        <v>9</v>
      </c>
      <c r="O235" s="18">
        <f>SUBTOTAL(9,C234:C235,E234:E235,G234:G235,I234:I235,K234:K235,M234:M235)</f>
        <v>244</v>
      </c>
    </row>
    <row r="236" spans="1:15" s="19" customFormat="1" ht="12" x14ac:dyDescent="0.15">
      <c r="A236" s="11" t="s">
        <v>798</v>
      </c>
      <c r="B236" s="17">
        <f>COUNTA(B234:B235)</f>
        <v>2</v>
      </c>
      <c r="C236" s="17">
        <f>SUBTOTAL(9,C234:C235)</f>
        <v>58</v>
      </c>
      <c r="D236" s="17">
        <f>COUNTA(D234:D235)</f>
        <v>2</v>
      </c>
      <c r="E236" s="17">
        <f>SUBTOTAL(9,E234:E235)</f>
        <v>62</v>
      </c>
      <c r="F236" s="17">
        <f>COUNTA(F234:F235)</f>
        <v>2</v>
      </c>
      <c r="G236" s="17">
        <f>SUBTOTAL(9,G234:G235)</f>
        <v>60</v>
      </c>
      <c r="H236" s="17">
        <f>COUNTA(H234:H235)</f>
        <v>2</v>
      </c>
      <c r="I236" s="17">
        <f>SUBTOTAL(9,I234:I235)</f>
        <v>62</v>
      </c>
      <c r="J236" s="17">
        <f>COUNTA(J234:J235)</f>
        <v>1</v>
      </c>
      <c r="K236" s="17">
        <f>SUBTOTAL(9,K234:K235)</f>
        <v>2</v>
      </c>
      <c r="L236" s="17">
        <f>COUNTA(L234:L235)</f>
        <v>0</v>
      </c>
      <c r="M236" s="17">
        <f>SUBTOTAL(9,M234:M235)</f>
        <v>0</v>
      </c>
      <c r="N236" s="17">
        <f>B236+D236+F236+H236+J236+L236</f>
        <v>9</v>
      </c>
      <c r="O236" s="18">
        <f>C236+E236+G236+I236+K236+M236</f>
        <v>244</v>
      </c>
    </row>
    <row r="237" spans="1:15" x14ac:dyDescent="0.15">
      <c r="A237" s="40" t="s">
        <v>784</v>
      </c>
      <c r="B237" s="12" t="s">
        <v>768</v>
      </c>
      <c r="C237" s="12">
        <v>29</v>
      </c>
      <c r="D237" s="12" t="s">
        <v>766</v>
      </c>
      <c r="E237" s="12">
        <v>34</v>
      </c>
      <c r="F237" s="12" t="s">
        <v>764</v>
      </c>
      <c r="G237" s="12">
        <v>34</v>
      </c>
      <c r="H237" s="12" t="s">
        <v>762</v>
      </c>
      <c r="I237" s="12">
        <v>31</v>
      </c>
      <c r="J237" s="12" t="s">
        <v>761</v>
      </c>
      <c r="K237" s="12">
        <v>2</v>
      </c>
      <c r="L237" s="12"/>
      <c r="M237" s="12"/>
      <c r="N237" s="32"/>
      <c r="O237" s="33"/>
    </row>
    <row r="238" spans="1:15" x14ac:dyDescent="0.15">
      <c r="A238" s="40"/>
      <c r="B238" s="12" t="s">
        <v>769</v>
      </c>
      <c r="C238" s="12">
        <v>29</v>
      </c>
      <c r="D238" s="12" t="s">
        <v>767</v>
      </c>
      <c r="E238" s="12">
        <v>33</v>
      </c>
      <c r="F238" s="12" t="s">
        <v>765</v>
      </c>
      <c r="G238" s="12">
        <v>30</v>
      </c>
      <c r="H238" s="12" t="s">
        <v>763</v>
      </c>
      <c r="I238" s="12">
        <v>29</v>
      </c>
      <c r="J238" s="12"/>
      <c r="K238" s="12"/>
      <c r="L238" s="12"/>
      <c r="M238" s="12"/>
      <c r="N238" s="47" t="s">
        <v>800</v>
      </c>
      <c r="O238" s="32"/>
    </row>
    <row r="239" spans="1:15" x14ac:dyDescent="0.15">
      <c r="A239" s="40"/>
      <c r="B239" s="12" t="s">
        <v>772</v>
      </c>
      <c r="C239" s="12">
        <v>31</v>
      </c>
      <c r="D239" s="12" t="s">
        <v>771</v>
      </c>
      <c r="E239" s="12">
        <v>34</v>
      </c>
      <c r="F239" s="12" t="s">
        <v>770</v>
      </c>
      <c r="G239" s="12">
        <v>31</v>
      </c>
      <c r="H239" s="12"/>
      <c r="I239" s="12"/>
      <c r="J239" s="12"/>
      <c r="K239" s="12"/>
      <c r="L239" s="12"/>
      <c r="M239" s="12"/>
      <c r="N239" s="17">
        <f>COUNTA(B237:B239,D237:D239,F237:F239,H237:H239,J237:J239,L237:L239)</f>
        <v>12</v>
      </c>
      <c r="O239" s="18">
        <f>SUBTOTAL(9,C237:C239,E237:E239,G237:G239,I237:I239,K237:K239,M237:M239)</f>
        <v>347</v>
      </c>
    </row>
    <row r="240" spans="1:15" s="19" customFormat="1" ht="12" x14ac:dyDescent="0.15">
      <c r="A240" s="11" t="s">
        <v>798</v>
      </c>
      <c r="B240" s="17">
        <f>COUNTA(B237:B239)</f>
        <v>3</v>
      </c>
      <c r="C240" s="17">
        <f>SUBTOTAL(9,C237:C239)</f>
        <v>89</v>
      </c>
      <c r="D240" s="17">
        <f>COUNTA(D237:D239)</f>
        <v>3</v>
      </c>
      <c r="E240" s="17">
        <f>SUBTOTAL(9,E237:E239)</f>
        <v>101</v>
      </c>
      <c r="F240" s="17">
        <f>COUNTA(F237:F239)</f>
        <v>3</v>
      </c>
      <c r="G240" s="17">
        <f>SUBTOTAL(9,G237:G239)</f>
        <v>95</v>
      </c>
      <c r="H240" s="17">
        <f>COUNTA(H237:H239)</f>
        <v>2</v>
      </c>
      <c r="I240" s="17">
        <f>SUBTOTAL(9,I237:I239)</f>
        <v>60</v>
      </c>
      <c r="J240" s="17">
        <f>COUNTA(J237:J239)</f>
        <v>1</v>
      </c>
      <c r="K240" s="17">
        <f>SUBTOTAL(9,K237:K239)</f>
        <v>2</v>
      </c>
      <c r="L240" s="17">
        <f>COUNTA(L237:L239)</f>
        <v>0</v>
      </c>
      <c r="M240" s="17">
        <f>SUBTOTAL(9,M237:M239)</f>
        <v>0</v>
      </c>
      <c r="N240" s="17">
        <f>B240+D240+F240+H240+J240+L240</f>
        <v>12</v>
      </c>
      <c r="O240" s="18">
        <f>C240+E240+G240+I240+K240+M240</f>
        <v>347</v>
      </c>
    </row>
    <row r="241" spans="1:15" s="4" customFormat="1" x14ac:dyDescent="0.15">
      <c r="A241" s="3" t="s">
        <v>785</v>
      </c>
      <c r="B241" s="52">
        <v>2023</v>
      </c>
      <c r="C241" s="52"/>
      <c r="D241" s="52">
        <v>2022</v>
      </c>
      <c r="E241" s="52"/>
      <c r="F241" s="30">
        <v>2021</v>
      </c>
      <c r="G241" s="31"/>
      <c r="H241" s="30" t="s">
        <v>2</v>
      </c>
      <c r="I241" s="31"/>
      <c r="J241" s="30" t="s">
        <v>1</v>
      </c>
      <c r="K241" s="31"/>
      <c r="L241" s="30" t="s">
        <v>0</v>
      </c>
      <c r="M241" s="31"/>
      <c r="N241" s="52" t="s">
        <v>786</v>
      </c>
      <c r="O241" s="30"/>
    </row>
    <row r="242" spans="1:15" s="4" customFormat="1" x14ac:dyDescent="0.15">
      <c r="A242" s="3" t="s">
        <v>787</v>
      </c>
      <c r="B242" s="5">
        <f>COUNTA(B6:B36,B38:B73,B75:B106,B109:B118,B120:B133,B135:B153,B155:B172,B175:B194,B196:B207,B209:B212,B234:B235,B237:B239)</f>
        <v>144</v>
      </c>
      <c r="C242" s="5">
        <f>SUBTOTAL(9,C6:C36,C38:C73,C75:C106,C109:C118,C120:C133,C135:C153,C155:C172,C175:C194,C196:C207,C209:C212,C234:C235,C237:C239)</f>
        <v>4534</v>
      </c>
      <c r="D242" s="5">
        <f t="shared" ref="D242" si="0">COUNTA(D6:D36,D38:D73,D75:D106,D109:D118,D120:D133,D135:D153,D155:D172,D175:D194,D196:D207,D209:D212,D234:D235,D237:D239)</f>
        <v>131</v>
      </c>
      <c r="E242" s="5">
        <f t="shared" ref="E242" si="1">SUBTOTAL(9,E6:E36,E38:E73,E75:E106,E109:E118,E120:E133,E135:E153,E155:E172,E175:E194,E196:E207,E209:E212,E234:E235,E237:E239)</f>
        <v>4207</v>
      </c>
      <c r="F242" s="5">
        <f t="shared" ref="F242" si="2">COUNTA(F6:F36,F38:F73,F75:F106,F109:F118,F120:F133,F135:F153,F155:F172,F175:F194,F196:F207,F209:F212,F234:F235,F237:F239)</f>
        <v>132</v>
      </c>
      <c r="G242" s="5">
        <f t="shared" ref="G242" si="3">SUBTOTAL(9,G6:G36,G38:G73,G75:G106,G109:G118,G120:G133,G135:G153,G155:G172,G175:G194,G196:G207,G209:G212,G234:G235,G237:G239)</f>
        <v>4404</v>
      </c>
      <c r="H242" s="5">
        <f t="shared" ref="H242" si="4">COUNTA(H6:H36,H38:H73,H75:H106,H109:H118,H120:H133,H135:H153,H155:H172,H175:H194,H196:H207,H209:H212,H234:H235,H237:H239)</f>
        <v>134</v>
      </c>
      <c r="I242" s="5">
        <f t="shared" ref="I242" si="5">SUBTOTAL(9,I6:I36,I38:I73,I75:I106,I109:I118,I120:I133,I135:I153,I155:I172,I175:I194,I196:I207,I209:I212,I234:I235,I237:I239)</f>
        <v>4475</v>
      </c>
      <c r="J242" s="5">
        <f t="shared" ref="J242" si="6">COUNTA(J6:J36,J38:J73,J75:J106,J109:J118,J120:J133,J135:J153,J155:J172,J175:J194,J196:J207,J209:J212,J234:J235,J237:J239)</f>
        <v>102</v>
      </c>
      <c r="K242" s="5">
        <f t="shared" ref="K242" si="7">SUBTOTAL(9,K6:K36,K38:K73,K75:K106,K109:K118,K120:K133,K135:K153,K155:K172,K175:K194,K196:K207,K209:K212,K234:K235,K237:K239)</f>
        <v>517</v>
      </c>
      <c r="L242" s="5">
        <f t="shared" ref="L242" si="8">COUNTA(L6:L36,L38:L73,L75:L106,L109:L118,L120:L133,L135:L153,L155:L172,L175:L194,L196:L207,L209:L212,L234:L235,L237:L239)</f>
        <v>71</v>
      </c>
      <c r="M242" s="5">
        <f t="shared" ref="M242" si="9">SUBTOTAL(9,M6:M36,M38:M73,M75:M106,M109:M118,M120:M133,M135:M153,M155:M172,M175:M194,M196:M207,M209:M212,M234:M235,M237:M239)</f>
        <v>281</v>
      </c>
      <c r="N242" s="5">
        <f>B242+D242+F242+H242+J242+L242</f>
        <v>714</v>
      </c>
      <c r="O242" s="6">
        <f>C242+E242+G242+I242+K242+M242</f>
        <v>18418</v>
      </c>
    </row>
    <row r="243" spans="1:15" s="4" customFormat="1" x14ac:dyDescent="0.15">
      <c r="A243" s="3" t="s">
        <v>788</v>
      </c>
      <c r="B243" s="5">
        <f>COUNTA(B173,B214:B232)</f>
        <v>11</v>
      </c>
      <c r="C243" s="5">
        <f>SUBTOTAL(9,C173,C214:C232)</f>
        <v>292</v>
      </c>
      <c r="D243" s="5">
        <f t="shared" ref="D243" si="10">COUNTA(D173,D214:D232)</f>
        <v>12</v>
      </c>
      <c r="E243" s="5">
        <f t="shared" ref="E243" si="11">SUBTOTAL(9,E173,E214:E232)</f>
        <v>301</v>
      </c>
      <c r="F243" s="5">
        <f t="shared" ref="F243" si="12">COUNTA(F173,F214:F232)</f>
        <v>19</v>
      </c>
      <c r="G243" s="5">
        <f t="shared" ref="G243" si="13">SUBTOTAL(9,G173,G214:G232)</f>
        <v>461</v>
      </c>
      <c r="H243" s="5">
        <f t="shared" ref="H243" si="14">COUNTA(H173,H214:H232)</f>
        <v>13</v>
      </c>
      <c r="I243" s="5">
        <f t="shared" ref="I243" si="15">SUBTOTAL(9,I173,I214:I232)</f>
        <v>30</v>
      </c>
      <c r="J243" s="5">
        <f t="shared" ref="J243" si="16">COUNTA(J173,J214:J232)</f>
        <v>0</v>
      </c>
      <c r="K243" s="5">
        <f t="shared" ref="K243" si="17">SUBTOTAL(9,K173,K214:K232)</f>
        <v>0</v>
      </c>
      <c r="L243" s="5">
        <f t="shared" ref="L243" si="18">COUNTA(L173,L214:L232)</f>
        <v>0</v>
      </c>
      <c r="M243" s="5">
        <f t="shared" ref="M243" si="19">SUBTOTAL(9,M173,M214:M232)</f>
        <v>0</v>
      </c>
      <c r="N243" s="5">
        <f>B243+D243+F243+H243+J243+L243</f>
        <v>55</v>
      </c>
      <c r="O243" s="6">
        <f>C243+E243+G243+I243+K243+M243</f>
        <v>1084</v>
      </c>
    </row>
    <row r="244" spans="1:15" s="4" customFormat="1" x14ac:dyDescent="0.15">
      <c r="A244" s="3" t="s">
        <v>789</v>
      </c>
      <c r="B244" s="5">
        <f>COUNTA(B107:B107)</f>
        <v>1</v>
      </c>
      <c r="C244" s="5">
        <f>SUBTOTAL(9,C107:C107)</f>
        <v>58</v>
      </c>
      <c r="D244" s="5">
        <f t="shared" ref="D244" si="20">COUNTA(D107:D107)</f>
        <v>0</v>
      </c>
      <c r="E244" s="5">
        <f t="shared" ref="E244" si="21">SUBTOTAL(9,E107:E107)</f>
        <v>0</v>
      </c>
      <c r="F244" s="5">
        <f t="shared" ref="F244" si="22">COUNTA(F107:F107)</f>
        <v>0</v>
      </c>
      <c r="G244" s="5">
        <f t="shared" ref="G244" si="23">SUBTOTAL(9,G107:G107)</f>
        <v>0</v>
      </c>
      <c r="H244" s="5">
        <f t="shared" ref="H244" si="24">COUNTA(H107:H107)</f>
        <v>0</v>
      </c>
      <c r="I244" s="5">
        <f t="shared" ref="I244" si="25">SUBTOTAL(9,I107:I107)</f>
        <v>0</v>
      </c>
      <c r="J244" s="5">
        <f t="shared" ref="J244" si="26">COUNTA(J107:J107)</f>
        <v>0</v>
      </c>
      <c r="K244" s="5">
        <f t="shared" ref="K244" si="27">SUBTOTAL(9,K107:K107)</f>
        <v>0</v>
      </c>
      <c r="L244" s="5">
        <f t="shared" ref="L244" si="28">COUNTA(L107:L107)</f>
        <v>0</v>
      </c>
      <c r="M244" s="5">
        <f t="shared" ref="M244" si="29">SUBTOTAL(9,M107:M107)</f>
        <v>0</v>
      </c>
      <c r="N244" s="5">
        <f>B244+D244+F244+H244+J244+L244</f>
        <v>1</v>
      </c>
      <c r="O244" s="6">
        <f t="shared" ref="O244" si="30">C244+E244+G244+I244+K244+M244</f>
        <v>58</v>
      </c>
    </row>
    <row r="245" spans="1:15" s="4" customFormat="1" x14ac:dyDescent="0.15">
      <c r="A245" s="3" t="s">
        <v>790</v>
      </c>
      <c r="B245" s="5">
        <f>SUM(B242:B244)</f>
        <v>156</v>
      </c>
      <c r="C245" s="5">
        <f>SUM(C242:C244)</f>
        <v>4884</v>
      </c>
      <c r="D245" s="5">
        <f t="shared" ref="D245:M245" si="31">SUM(D242:D244)</f>
        <v>143</v>
      </c>
      <c r="E245" s="5">
        <f t="shared" si="31"/>
        <v>4508</v>
      </c>
      <c r="F245" s="5">
        <f t="shared" si="31"/>
        <v>151</v>
      </c>
      <c r="G245" s="5">
        <f t="shared" si="31"/>
        <v>4865</v>
      </c>
      <c r="H245" s="5">
        <f t="shared" si="31"/>
        <v>147</v>
      </c>
      <c r="I245" s="5">
        <f t="shared" si="31"/>
        <v>4505</v>
      </c>
      <c r="J245" s="5">
        <f t="shared" si="31"/>
        <v>102</v>
      </c>
      <c r="K245" s="5">
        <f t="shared" si="31"/>
        <v>517</v>
      </c>
      <c r="L245" s="5">
        <f t="shared" si="31"/>
        <v>71</v>
      </c>
      <c r="M245" s="5">
        <f t="shared" si="31"/>
        <v>281</v>
      </c>
      <c r="N245" s="5">
        <f>SUM(N242:N244)</f>
        <v>770</v>
      </c>
      <c r="O245" s="6">
        <f>SUM(O242:O244)</f>
        <v>19560</v>
      </c>
    </row>
  </sheetData>
  <sheetProtection password="C419" sheet="1" objects="1" scenarios="1" autoFilter="0"/>
  <autoFilter ref="A5:O5"/>
  <mergeCells count="59">
    <mergeCell ref="N206:O206"/>
    <mergeCell ref="B241:C241"/>
    <mergeCell ref="D241:E241"/>
    <mergeCell ref="N132:O132"/>
    <mergeCell ref="N191:O192"/>
    <mergeCell ref="N175:O188"/>
    <mergeCell ref="N155:O169"/>
    <mergeCell ref="N135:O151"/>
    <mergeCell ref="A1:O1"/>
    <mergeCell ref="A2:O2"/>
    <mergeCell ref="A3:O3"/>
    <mergeCell ref="B4:C4"/>
    <mergeCell ref="D4:E4"/>
    <mergeCell ref="F4:G4"/>
    <mergeCell ref="H4:I4"/>
    <mergeCell ref="J4:K4"/>
    <mergeCell ref="L4:M4"/>
    <mergeCell ref="N4:O4"/>
    <mergeCell ref="A209:A212"/>
    <mergeCell ref="A196:A207"/>
    <mergeCell ref="A175:A194"/>
    <mergeCell ref="A155:A173"/>
    <mergeCell ref="A135:A153"/>
    <mergeCell ref="F241:G241"/>
    <mergeCell ref="H241:I241"/>
    <mergeCell ref="A237:A239"/>
    <mergeCell ref="A234:A235"/>
    <mergeCell ref="A214:A232"/>
    <mergeCell ref="N196:O205"/>
    <mergeCell ref="A109:A118"/>
    <mergeCell ref="A75:A107"/>
    <mergeCell ref="A38:A73"/>
    <mergeCell ref="A6:A36"/>
    <mergeCell ref="A120:A133"/>
    <mergeCell ref="N117:O117"/>
    <mergeCell ref="N106:O106"/>
    <mergeCell ref="N104:O104"/>
    <mergeCell ref="N72:O72"/>
    <mergeCell ref="N35:O35"/>
    <mergeCell ref="N193:O193"/>
    <mergeCell ref="N189:O189"/>
    <mergeCell ref="N172:O172"/>
    <mergeCell ref="N170:O170"/>
    <mergeCell ref="N152:O152"/>
    <mergeCell ref="J241:K241"/>
    <mergeCell ref="L241:M241"/>
    <mergeCell ref="N237:O237"/>
    <mergeCell ref="N214:O230"/>
    <mergeCell ref="N209:O210"/>
    <mergeCell ref="N241:O241"/>
    <mergeCell ref="N238:O238"/>
    <mergeCell ref="N234:O234"/>
    <mergeCell ref="N231:O231"/>
    <mergeCell ref="N211:O211"/>
    <mergeCell ref="N120:O131"/>
    <mergeCell ref="N109:O116"/>
    <mergeCell ref="N75:O103"/>
    <mergeCell ref="N38:O71"/>
    <mergeCell ref="N6:O34"/>
  </mergeCells>
  <phoneticPr fontId="1" type="noConversion"/>
  <printOptions horizontalCentered="1"/>
  <pageMargins left="0" right="0" top="0" bottom="0" header="0" footer="0"/>
  <pageSetup paperSize="9" scale="1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20230928</vt:lpstr>
      <vt:lpstr>'20230928'!PO_MAIN_SEND</vt:lpstr>
      <vt:lpstr>'20230928'!PO_TITLE</vt:lpstr>
      <vt:lpstr>'20230928'!Print_Titles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顾嘉</cp:lastModifiedBy>
  <cp:lastPrinted>2023-11-09T13:38:06Z</cp:lastPrinted>
  <dcterms:created xsi:type="dcterms:W3CDTF">2023-11-02T09:31:00Z</dcterms:created>
  <dcterms:modified xsi:type="dcterms:W3CDTF">2023-11-09T13:41:17Z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4325FC38FF2C442089C66FCDA153D486_11</vt:lpwstr>
  </property>
  <property fmtid="{D5CDD505-2E9C-101B-9397-08002B2CF9AE}" pid="3" name="KSOProductBuildVer">
    <vt:lpwstr>2052-12.1.0.15712</vt:lpwstr>
  </property>
</Properties>
</file>